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etlef Netter\IONOS HiDrive\Piratenpartei\LV-BY\2023\Offen, zu prüfen\Bund\Finanzen\Haushalt 2023\"/>
    </mc:Choice>
  </mc:AlternateContent>
  <xr:revisionPtr revIDLastSave="0" documentId="13_ncr:1_{71510AF7-9182-4A34-897F-96F2313AEA0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ellenblatt1" sheetId="1" r:id="rId1"/>
  </sheets>
  <calcPr calcId="191029"/>
</workbook>
</file>

<file path=xl/calcChain.xml><?xml version="1.0" encoding="utf-8"?>
<calcChain xmlns="http://schemas.openxmlformats.org/spreadsheetml/2006/main">
  <c r="I141" i="1" l="1"/>
  <c r="I137" i="1"/>
  <c r="F141" i="1"/>
  <c r="D141" i="1"/>
  <c r="H140" i="1"/>
  <c r="H141" i="1" s="1"/>
  <c r="F137" i="1"/>
  <c r="D137" i="1"/>
  <c r="H135" i="1"/>
  <c r="H134" i="1"/>
  <c r="F131" i="1"/>
  <c r="D131" i="1"/>
  <c r="H130" i="1"/>
  <c r="H129" i="1"/>
  <c r="H124" i="1"/>
  <c r="H123" i="1"/>
  <c r="F122" i="1"/>
  <c r="F125" i="1" s="1"/>
  <c r="D122" i="1"/>
  <c r="H117" i="1"/>
  <c r="H116" i="1"/>
  <c r="H115" i="1"/>
  <c r="H114" i="1"/>
  <c r="F113" i="1"/>
  <c r="F118" i="1" s="1"/>
  <c r="D113" i="1"/>
  <c r="D118" i="1" s="1"/>
  <c r="F109" i="1"/>
  <c r="D109" i="1"/>
  <c r="I109" i="1" s="1"/>
  <c r="H108" i="1"/>
  <c r="H107" i="1"/>
  <c r="H106" i="1"/>
  <c r="H105" i="1"/>
  <c r="H104" i="1"/>
  <c r="H103" i="1"/>
  <c r="F99" i="1"/>
  <c r="D99" i="1"/>
  <c r="H98" i="1"/>
  <c r="H97" i="1"/>
  <c r="H96" i="1"/>
  <c r="H95" i="1"/>
  <c r="H94" i="1"/>
  <c r="H93" i="1"/>
  <c r="H92" i="1"/>
  <c r="F88" i="1"/>
  <c r="D88" i="1"/>
  <c r="H87" i="1"/>
  <c r="H86" i="1"/>
  <c r="H85" i="1"/>
  <c r="H84" i="1"/>
  <c r="H83" i="1"/>
  <c r="H82" i="1"/>
  <c r="H81" i="1"/>
  <c r="H80" i="1"/>
  <c r="H79" i="1"/>
  <c r="F75" i="1"/>
  <c r="D75" i="1"/>
  <c r="H74" i="1"/>
  <c r="H73" i="1"/>
  <c r="F70" i="1"/>
  <c r="I70" i="1" s="1"/>
  <c r="D70" i="1"/>
  <c r="H69" i="1"/>
  <c r="H70" i="1" s="1"/>
  <c r="F65" i="1"/>
  <c r="D65" i="1"/>
  <c r="H64" i="1"/>
  <c r="H63" i="1"/>
  <c r="H62" i="1"/>
  <c r="H61" i="1"/>
  <c r="H60" i="1"/>
  <c r="F56" i="1"/>
  <c r="D56" i="1"/>
  <c r="H55" i="1"/>
  <c r="H54" i="1"/>
  <c r="H53" i="1"/>
  <c r="H52" i="1"/>
  <c r="F48" i="1"/>
  <c r="I48" i="1" s="1"/>
  <c r="D48" i="1"/>
  <c r="H47" i="1"/>
  <c r="H46" i="1"/>
  <c r="F42" i="1"/>
  <c r="D42" i="1"/>
  <c r="I42" i="1" s="1"/>
  <c r="H41" i="1"/>
  <c r="H40" i="1"/>
  <c r="H39" i="1"/>
  <c r="F35" i="1"/>
  <c r="D35" i="1"/>
  <c r="H34" i="1"/>
  <c r="H33" i="1"/>
  <c r="H32" i="1"/>
  <c r="F28" i="1"/>
  <c r="I28" i="1" s="1"/>
  <c r="D28" i="1"/>
  <c r="H27" i="1"/>
  <c r="H26" i="1"/>
  <c r="H28" i="1" s="1"/>
  <c r="H20" i="1"/>
  <c r="H19" i="1"/>
  <c r="H17" i="1"/>
  <c r="H16" i="1"/>
  <c r="H15" i="1"/>
  <c r="H14" i="1"/>
  <c r="D13" i="1"/>
  <c r="D21" i="1" s="1"/>
  <c r="D6" i="1" s="1"/>
  <c r="H65" i="1" l="1"/>
  <c r="I65" i="1"/>
  <c r="I35" i="1"/>
  <c r="H48" i="1"/>
  <c r="H75" i="1"/>
  <c r="I118" i="1"/>
  <c r="H13" i="1"/>
  <c r="I75" i="1"/>
  <c r="H99" i="1"/>
  <c r="I99" i="1"/>
  <c r="I131" i="1"/>
  <c r="H35" i="1"/>
  <c r="H56" i="1"/>
  <c r="I56" i="1"/>
  <c r="H109" i="1"/>
  <c r="H42" i="1"/>
  <c r="H88" i="1"/>
  <c r="I88" i="1"/>
  <c r="H113" i="1"/>
  <c r="H118" i="1" s="1"/>
  <c r="H122" i="1"/>
  <c r="H125" i="1" s="1"/>
  <c r="H131" i="1"/>
  <c r="H137" i="1"/>
  <c r="F18" i="1"/>
  <c r="D125" i="1"/>
  <c r="I125" i="1" s="1"/>
  <c r="I24" i="1" l="1"/>
  <c r="F21" i="1"/>
  <c r="F6" i="1" s="1"/>
  <c r="H18" i="1"/>
  <c r="H21" i="1" s="1"/>
  <c r="F7" i="1"/>
  <c r="D7" i="1"/>
  <c r="F8" i="1" l="1"/>
  <c r="H6" i="1"/>
  <c r="H7" i="1"/>
  <c r="D8" i="1"/>
  <c r="H8" i="1" l="1"/>
</calcChain>
</file>

<file path=xl/sharedStrings.xml><?xml version="1.0" encoding="utf-8"?>
<sst xmlns="http://schemas.openxmlformats.org/spreadsheetml/2006/main" count="133" uniqueCount="100">
  <si>
    <t xml:space="preserve"> </t>
  </si>
  <si>
    <t>Haushalt 2023</t>
  </si>
  <si>
    <t>test</t>
  </si>
  <si>
    <t>Bund</t>
  </si>
  <si>
    <t>Grundversorgung</t>
  </si>
  <si>
    <t>Summe</t>
  </si>
  <si>
    <t>Gesamteinnahmen</t>
  </si>
  <si>
    <t>Gesamtkosten</t>
  </si>
  <si>
    <t>Ergebnis</t>
  </si>
  <si>
    <t>Einnahmen</t>
  </si>
  <si>
    <t>Beiträge</t>
  </si>
  <si>
    <t>Durchschnittlich</t>
  </si>
  <si>
    <t>20 x 40% x 75%</t>
  </si>
  <si>
    <t>20 x 40% x 50%</t>
  </si>
  <si>
    <t>20 x 40% x 25%</t>
  </si>
  <si>
    <t>Bundesmitglieder</t>
  </si>
  <si>
    <t>Part.finanzierung</t>
  </si>
  <si>
    <t>Übertrag aus Vorjahren</t>
  </si>
  <si>
    <t>Spenden</t>
  </si>
  <si>
    <t>Gesamt</t>
  </si>
  <si>
    <t>###</t>
  </si>
  <si>
    <t>Ausgaben</t>
  </si>
  <si>
    <t>Lücke</t>
  </si>
  <si>
    <t>Prüfsumme</t>
  </si>
  <si>
    <t>Personal</t>
  </si>
  <si>
    <t>Gehälter</t>
  </si>
  <si>
    <t>Weiterbelastung an LVs (25,- /h für Buchhaltung)</t>
  </si>
  <si>
    <t>Bundesparteitage</t>
  </si>
  <si>
    <t>Anzahl:</t>
  </si>
  <si>
    <t>Parteitage</t>
  </si>
  <si>
    <t>Personal und Reisekosten</t>
  </si>
  <si>
    <t>Lagermiete</t>
  </si>
  <si>
    <t>- €</t>
  </si>
  <si>
    <t>Bundesvorstand</t>
  </si>
  <si>
    <t>Reisebudget</t>
  </si>
  <si>
    <t>Assistenzen</t>
  </si>
  <si>
    <t>BuVo Weiterbildungen</t>
  </si>
  <si>
    <t>Bundesweite Veranstaltungen</t>
  </si>
  <si>
    <t>externe Veranstaltungen</t>
  </si>
  <si>
    <t>interne Veranstaltungen</t>
  </si>
  <si>
    <t>Verwaltung</t>
  </si>
  <si>
    <t>DSB</t>
  </si>
  <si>
    <t>Arbeitssicherheit</t>
  </si>
  <si>
    <t>Neumitglieder- und Jubiläumspakete</t>
  </si>
  <si>
    <t>Versicherungen Vereinshaftpflicht</t>
  </si>
  <si>
    <t>Öffentlichkeitsarbeit</t>
  </si>
  <si>
    <t>Reisekosten ÖA</t>
  </si>
  <si>
    <t>Unterstützung Presse</t>
  </si>
  <si>
    <t>CleverReach</t>
  </si>
  <si>
    <t>Software</t>
  </si>
  <si>
    <t>OTS</t>
  </si>
  <si>
    <t>Europawahlkampf</t>
  </si>
  <si>
    <t>WK Budget 2023/24</t>
  </si>
  <si>
    <t>Wahlkampf/Lager</t>
  </si>
  <si>
    <t>Wahlkampf/Bauzäune/ Verwaltung LV-NDS</t>
  </si>
  <si>
    <t>Niedersachsen</t>
  </si>
  <si>
    <t>järliche Kosten ab  2024</t>
  </si>
  <si>
    <t>Politischer Arbeitsbereich</t>
  </si>
  <si>
    <t>Technische Ausstattung</t>
  </si>
  <si>
    <t>Aktionsbudget</t>
  </si>
  <si>
    <t>Reisekosten (Themen-)Beauftragte</t>
  </si>
  <si>
    <t>Software Synthesia und andere</t>
  </si>
  <si>
    <t>Aktionen PolGf Runde</t>
  </si>
  <si>
    <t>Chatkontrolle</t>
  </si>
  <si>
    <t>Reisekosten Chatkontrolle</t>
  </si>
  <si>
    <t xml:space="preserve">Innerparteiliche Bildung </t>
  </si>
  <si>
    <t xml:space="preserve">Zusammarbeit 42 e.V. </t>
  </si>
  <si>
    <t>Bundesgeschäftsstelle</t>
  </si>
  <si>
    <t>Miete</t>
  </si>
  <si>
    <t>Weiterbelastung an LV Berlin</t>
  </si>
  <si>
    <t>Lager Unterlagen</t>
  </si>
  <si>
    <t>Telefon</t>
  </si>
  <si>
    <t>Werbemittel</t>
  </si>
  <si>
    <t>Büromaterial</t>
  </si>
  <si>
    <t>Sonstige Ausgaben</t>
  </si>
  <si>
    <t>Buchhaltung</t>
  </si>
  <si>
    <t>Wirtschaftsprüfer</t>
  </si>
  <si>
    <t>Beratung Buchhaltung/Steuer</t>
  </si>
  <si>
    <t>Reisekosten</t>
  </si>
  <si>
    <t>Bürobedarf (Zuwendungsbestätigungen,...)</t>
  </si>
  <si>
    <t>Zinsen/Kontoführung</t>
  </si>
  <si>
    <t>Lohnbuchhaltung/Personalverwaltung</t>
  </si>
  <si>
    <t>Verwaltungs-IT</t>
  </si>
  <si>
    <t>Grundversorgungsanteil</t>
  </si>
  <si>
    <t>Server (Linevast) inkl. Backup</t>
  </si>
  <si>
    <t>Lizenzen/Wartung OfficeLine</t>
  </si>
  <si>
    <t>Lizenzen/Wartung Sage CRM</t>
  </si>
  <si>
    <t>Software Mitgliederbetreuung</t>
  </si>
  <si>
    <t>Software Mitgliederverwaltung Pflege</t>
  </si>
  <si>
    <t>Bundes-IT</t>
  </si>
  <si>
    <t>Infrastruktur (Server, Domains)</t>
  </si>
  <si>
    <t>Treffen/Reisekosten</t>
  </si>
  <si>
    <t>BEO</t>
  </si>
  <si>
    <t>Recht</t>
  </si>
  <si>
    <t>Kosten Rechtsberatung/Rechtsstreitigkeiten</t>
  </si>
  <si>
    <t>Schiedsgericht</t>
  </si>
  <si>
    <t>Internationales</t>
  </si>
  <si>
    <t>PPI</t>
  </si>
  <si>
    <t>Beiträge PPEU/</t>
  </si>
  <si>
    <t>Flaschenpost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</si>
</sst>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&quot;€&quot;"/>
  </numFmts>
  <fonts count="21" x14ac:knownFonts="1">
    <font>
      <sz val="10"/>
      <color rgb="FF000000"/>
      <name val="Arial"/>
      <scheme val="minor"/>
    </font>
    <font>
      <sz val="11"/>
      <color rgb="FF000000"/>
      <name val="Calibri"/>
    </font>
    <font>
      <sz val="11"/>
      <color rgb="FFFFFFFF"/>
      <name val="Calibri"/>
    </font>
    <font>
      <sz val="10"/>
      <color rgb="FF000000"/>
      <name val="Arial"/>
    </font>
    <font>
      <b/>
      <sz val="16"/>
      <color rgb="FF000000"/>
      <name val="Calibri"/>
    </font>
    <font>
      <b/>
      <sz val="11"/>
      <color rgb="FFFF0000"/>
      <name val="Calibri"/>
    </font>
    <font>
      <sz val="11"/>
      <color rgb="FF00B05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rgb="FF00B050"/>
      <name val="Calibri"/>
    </font>
    <font>
      <b/>
      <sz val="11"/>
      <color rgb="FFFFFFFF"/>
      <name val="Calibri"/>
    </font>
    <font>
      <sz val="10"/>
      <color theme="1"/>
      <name val="Arial"/>
      <scheme val="minor"/>
    </font>
    <font>
      <sz val="11"/>
      <color rgb="FFFF0000"/>
      <name val="Calibri"/>
    </font>
    <font>
      <sz val="11"/>
      <color theme="1"/>
      <name val="Calibri"/>
    </font>
    <font>
      <b/>
      <sz val="10"/>
      <color rgb="FF000000"/>
      <name val="Arial"/>
    </font>
    <font>
      <sz val="10"/>
      <color theme="1"/>
      <name val="Arial"/>
    </font>
    <font>
      <b/>
      <sz val="10"/>
      <color rgb="FFFF0000"/>
      <name val="Arial"/>
    </font>
    <font>
      <strike/>
      <sz val="11"/>
      <color rgb="FF000000"/>
      <name val="Calibri"/>
    </font>
    <font>
      <i/>
      <sz val="11"/>
      <color theme="1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0" borderId="0" xfId="0" applyFont="1"/>
    <xf numFmtId="164" fontId="1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164" fontId="6" fillId="0" borderId="3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0" xfId="0" applyFont="1"/>
    <xf numFmtId="3" fontId="12" fillId="0" borderId="0" xfId="0" applyNumberFormat="1" applyFont="1"/>
    <xf numFmtId="164" fontId="5" fillId="0" borderId="3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3" fillId="0" borderId="0" xfId="0" applyFont="1"/>
    <xf numFmtId="164" fontId="5" fillId="0" borderId="0" xfId="0" applyNumberFormat="1" applyFont="1"/>
    <xf numFmtId="0" fontId="7" fillId="0" borderId="5" xfId="0" applyFont="1" applyBorder="1" applyAlignment="1">
      <alignment horizontal="right"/>
    </xf>
    <xf numFmtId="164" fontId="5" fillId="0" borderId="1" xfId="0" applyNumberFormat="1" applyFont="1" applyBorder="1"/>
    <xf numFmtId="164" fontId="14" fillId="0" borderId="6" xfId="0" applyNumberFormat="1" applyFont="1" applyBorder="1"/>
    <xf numFmtId="164" fontId="14" fillId="0" borderId="1" xfId="0" applyNumberFormat="1" applyFont="1" applyBorder="1"/>
    <xf numFmtId="0" fontId="14" fillId="0" borderId="0" xfId="0" applyFont="1"/>
    <xf numFmtId="0" fontId="1" fillId="0" borderId="1" xfId="0" applyFont="1" applyBorder="1"/>
    <xf numFmtId="0" fontId="15" fillId="0" borderId="1" xfId="0" applyFont="1" applyBorder="1" applyAlignment="1">
      <alignment horizontal="right"/>
    </xf>
    <xf numFmtId="0" fontId="3" fillId="0" borderId="7" xfId="0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164" fontId="16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9" fontId="1" fillId="0" borderId="2" xfId="0" applyNumberFormat="1" applyFont="1" applyBorder="1"/>
    <xf numFmtId="0" fontId="3" fillId="0" borderId="5" xfId="0" applyFont="1" applyBorder="1"/>
    <xf numFmtId="0" fontId="18" fillId="0" borderId="0" xfId="0" applyFont="1"/>
    <xf numFmtId="164" fontId="18" fillId="0" borderId="0" xfId="0" applyNumberFormat="1" applyFont="1"/>
    <xf numFmtId="0" fontId="19" fillId="0" borderId="0" xfId="0" applyFont="1" applyAlignment="1">
      <alignment horizontal="center"/>
    </xf>
    <xf numFmtId="164" fontId="3" fillId="0" borderId="0" xfId="0" applyNumberFormat="1" applyFont="1"/>
    <xf numFmtId="164" fontId="12" fillId="0" borderId="0" xfId="0" applyNumberFormat="1" applyFont="1"/>
    <xf numFmtId="0" fontId="0" fillId="0" borderId="0" xfId="0"/>
    <xf numFmtId="165" fontId="12" fillId="0" borderId="0" xfId="0" applyNumberFormat="1" applyFont="1"/>
    <xf numFmtId="0" fontId="4" fillId="0" borderId="0" xfId="0" applyFont="1" applyAlignment="1">
      <alignment horizontal="center"/>
    </xf>
    <xf numFmtId="0" fontId="1" fillId="0" borderId="8" xfId="0" applyFont="1" applyBorder="1"/>
    <xf numFmtId="164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0" xfId="0" applyFont="1" applyBorder="1"/>
    <xf numFmtId="0" fontId="1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84"/>
  <sheetViews>
    <sheetView tabSelected="1" topLeftCell="A133" workbookViewId="0">
      <selection activeCell="I139" sqref="I139"/>
    </sheetView>
  </sheetViews>
  <sheetFormatPr baseColWidth="10" defaultColWidth="12.5703125" defaultRowHeight="15.75" customHeight="1" x14ac:dyDescent="0.2"/>
  <cols>
    <col min="1" max="1" width="23.7109375" customWidth="1"/>
    <col min="2" max="2" width="40.140625" customWidth="1"/>
    <col min="6" max="6" width="14.140625" customWidth="1"/>
    <col min="9" max="9" width="13.42578125" customWidth="1"/>
    <col min="10" max="10" width="3.7109375" customWidth="1"/>
    <col min="11" max="11" width="36.85546875" customWidth="1"/>
  </cols>
  <sheetData>
    <row r="1" spans="1:25" ht="15.75" customHeight="1" x14ac:dyDescent="0.25">
      <c r="A1" s="1" t="s">
        <v>0</v>
      </c>
      <c r="B1" s="2"/>
      <c r="C1" s="1"/>
      <c r="D1" s="3"/>
      <c r="E1" s="4"/>
      <c r="F1" s="3"/>
      <c r="G1" s="4"/>
      <c r="H1" s="3"/>
      <c r="I1" s="4"/>
      <c r="J1" s="1"/>
      <c r="K1" s="1"/>
      <c r="L1" s="1"/>
      <c r="M1" s="1"/>
      <c r="N1" s="1"/>
      <c r="O1" s="1"/>
      <c r="P1" s="1"/>
      <c r="Q1" s="1"/>
      <c r="R1" s="1"/>
      <c r="S1" s="5"/>
      <c r="T1" s="5"/>
      <c r="U1" s="5"/>
      <c r="V1" s="5"/>
      <c r="W1" s="5"/>
      <c r="X1" s="5"/>
      <c r="Y1" s="5"/>
    </row>
    <row r="2" spans="1:25" ht="15.75" customHeight="1" x14ac:dyDescent="0.35">
      <c r="A2" s="75" t="s">
        <v>1</v>
      </c>
      <c r="B2" s="73"/>
      <c r="C2" s="73"/>
      <c r="D2" s="73"/>
      <c r="E2" s="73"/>
      <c r="F2" s="73"/>
      <c r="G2" s="73"/>
      <c r="H2" s="73"/>
      <c r="I2" s="73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5"/>
      <c r="W2" s="5"/>
      <c r="X2" s="5"/>
      <c r="Y2" s="5"/>
    </row>
    <row r="3" spans="1:25" ht="15.75" customHeight="1" x14ac:dyDescent="0.25">
      <c r="A3" s="2"/>
      <c r="B3" s="2"/>
      <c r="C3" s="1"/>
      <c r="D3" s="6"/>
      <c r="E3" s="5"/>
      <c r="F3" s="7"/>
      <c r="G3" s="4"/>
      <c r="H3" s="6"/>
      <c r="I3" s="4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5"/>
      <c r="W3" s="5"/>
      <c r="X3" s="5"/>
      <c r="Y3" s="5"/>
    </row>
    <row r="4" spans="1:25" ht="15.75" customHeight="1" x14ac:dyDescent="0.25">
      <c r="A4" s="2"/>
      <c r="B4" s="2"/>
      <c r="C4" s="1"/>
      <c r="D4" s="6"/>
      <c r="E4" s="8"/>
      <c r="F4" s="6"/>
      <c r="G4" s="4"/>
      <c r="H4" s="6"/>
      <c r="I4" s="4" t="s">
        <v>2</v>
      </c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</row>
    <row r="5" spans="1:25" ht="15.75" customHeight="1" x14ac:dyDescent="0.25">
      <c r="A5" s="2"/>
      <c r="B5" s="2"/>
      <c r="C5" s="1"/>
      <c r="D5" s="6" t="s">
        <v>3</v>
      </c>
      <c r="E5" s="8"/>
      <c r="F5" s="6" t="s">
        <v>4</v>
      </c>
      <c r="G5" s="4"/>
      <c r="H5" s="6" t="s">
        <v>5</v>
      </c>
      <c r="I5" s="4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5"/>
      <c r="W5" s="5"/>
      <c r="X5" s="5"/>
      <c r="Y5" s="5"/>
    </row>
    <row r="6" spans="1:25" ht="15.75" customHeight="1" x14ac:dyDescent="0.25">
      <c r="A6" s="9" t="s">
        <v>6</v>
      </c>
      <c r="B6" s="10"/>
      <c r="C6" s="10"/>
      <c r="D6" s="11">
        <f>SUM(D21)</f>
        <v>303390</v>
      </c>
      <c r="E6" s="4"/>
      <c r="F6" s="12">
        <f>SUM(F21)</f>
        <v>203430</v>
      </c>
      <c r="G6" s="4"/>
      <c r="H6" s="12">
        <f t="shared" ref="H6:H7" si="0">SUM(D6+F6)</f>
        <v>506820</v>
      </c>
      <c r="I6" s="4"/>
      <c r="J6" s="1"/>
      <c r="K6" s="1"/>
      <c r="L6" s="1"/>
      <c r="M6" s="1"/>
      <c r="N6" s="1"/>
      <c r="O6" s="1"/>
      <c r="P6" s="1"/>
      <c r="Q6" s="1"/>
      <c r="R6" s="1"/>
      <c r="S6" s="5"/>
      <c r="T6" s="5"/>
      <c r="U6" s="5"/>
      <c r="V6" s="5"/>
      <c r="W6" s="5"/>
      <c r="X6" s="5"/>
      <c r="Y6" s="5"/>
    </row>
    <row r="7" spans="1:25" ht="15.75" customHeight="1" x14ac:dyDescent="0.25">
      <c r="A7" s="13" t="s">
        <v>7</v>
      </c>
      <c r="B7" s="14"/>
      <c r="C7" s="1"/>
      <c r="D7" s="15">
        <f>SUM(D28+D35+D42+D48+D56+D65+D70+D88+D99+D109+D118+D125+D131+D137+D141)</f>
        <v>303390</v>
      </c>
      <c r="E7" s="4"/>
      <c r="F7" s="15">
        <f>SUM(F18)</f>
        <v>203430</v>
      </c>
      <c r="G7" s="4"/>
      <c r="H7" s="15">
        <f t="shared" si="0"/>
        <v>506820</v>
      </c>
      <c r="I7" s="4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5"/>
      <c r="V7" s="5"/>
      <c r="W7" s="5"/>
      <c r="X7" s="5"/>
      <c r="Y7" s="5"/>
    </row>
    <row r="8" spans="1:25" ht="15.75" customHeight="1" x14ac:dyDescent="0.25">
      <c r="A8" s="16" t="s">
        <v>8</v>
      </c>
      <c r="B8" s="17"/>
      <c r="C8" s="17"/>
      <c r="D8" s="18">
        <f>SUM(D6-D7)</f>
        <v>0</v>
      </c>
      <c r="E8" s="4"/>
      <c r="F8" s="19">
        <f>SUM(F6-F7)</f>
        <v>0</v>
      </c>
      <c r="G8" s="4"/>
      <c r="H8" s="19">
        <f>SUM(H6-H7)</f>
        <v>0</v>
      </c>
      <c r="I8" s="4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5"/>
      <c r="X8" s="5"/>
      <c r="Y8" s="5"/>
    </row>
    <row r="9" spans="1:25" ht="15.75" customHeight="1" x14ac:dyDescent="0.25">
      <c r="A9" s="2"/>
      <c r="B9" s="2"/>
      <c r="C9" s="1"/>
      <c r="D9" s="3"/>
      <c r="E9" s="4"/>
      <c r="F9" s="3"/>
      <c r="G9" s="4"/>
      <c r="H9" s="3"/>
      <c r="I9" s="4">
        <v>1</v>
      </c>
      <c r="J9" s="1"/>
      <c r="K9" s="1"/>
      <c r="L9" s="20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  <c r="Y9" s="5"/>
    </row>
    <row r="10" spans="1:25" ht="15.75" customHeight="1" x14ac:dyDescent="0.25">
      <c r="A10" s="21" t="s">
        <v>9</v>
      </c>
      <c r="B10" s="22"/>
      <c r="C10" s="23"/>
      <c r="D10" s="24"/>
      <c r="E10" s="4"/>
      <c r="F10" s="3"/>
      <c r="G10" s="4"/>
      <c r="H10" s="3"/>
      <c r="I10" s="4"/>
      <c r="J10" s="1"/>
      <c r="K10" s="1"/>
      <c r="L10" s="20"/>
      <c r="M10" s="1"/>
      <c r="N10" s="1"/>
      <c r="O10" s="1"/>
      <c r="P10" s="1"/>
      <c r="Q10" s="1"/>
      <c r="R10" s="1"/>
      <c r="S10" s="5"/>
      <c r="T10" s="5"/>
      <c r="U10" s="5"/>
      <c r="V10" s="5"/>
      <c r="W10" s="5"/>
      <c r="X10" s="5"/>
      <c r="Y10" s="5"/>
    </row>
    <row r="11" spans="1:25" ht="15.75" customHeight="1" x14ac:dyDescent="0.25">
      <c r="A11" s="1"/>
      <c r="B11" s="2"/>
      <c r="C11" s="1"/>
      <c r="D11" s="3"/>
      <c r="E11" s="4"/>
      <c r="F11" s="3"/>
      <c r="G11" s="4"/>
      <c r="H11" s="3"/>
      <c r="I11" s="4"/>
      <c r="J11" s="1"/>
      <c r="K11" s="1"/>
      <c r="L11" s="20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5"/>
      <c r="Y11" s="5"/>
    </row>
    <row r="12" spans="1:25" ht="15.75" customHeight="1" x14ac:dyDescent="0.25">
      <c r="A12" s="25" t="s">
        <v>10</v>
      </c>
      <c r="B12" s="2" t="s">
        <v>11</v>
      </c>
      <c r="C12" s="2">
        <v>60</v>
      </c>
      <c r="D12" s="3"/>
      <c r="E12" s="4"/>
      <c r="F12" s="3"/>
      <c r="G12" s="4"/>
      <c r="H12" s="3"/>
      <c r="I12" s="4"/>
      <c r="J12" s="1"/>
      <c r="K12" s="1"/>
      <c r="L12" s="20"/>
      <c r="M12" s="1"/>
      <c r="N12" s="1"/>
      <c r="O12" s="1"/>
      <c r="P12" s="1"/>
      <c r="Q12" s="1"/>
      <c r="R12" s="1"/>
      <c r="S12" s="5"/>
      <c r="T12" s="5"/>
      <c r="U12" s="5"/>
      <c r="V12" s="5"/>
      <c r="W12" s="5"/>
      <c r="X12" s="5"/>
      <c r="Y12" s="5"/>
    </row>
    <row r="13" spans="1:25" ht="15.75" customHeight="1" x14ac:dyDescent="0.25">
      <c r="A13" s="14"/>
      <c r="B13" s="2">
        <v>2950</v>
      </c>
      <c r="C13" s="2"/>
      <c r="D13" s="6">
        <f>SUM(B13*C12*0.4)</f>
        <v>70800</v>
      </c>
      <c r="E13" s="4"/>
      <c r="F13" s="6">
        <v>0</v>
      </c>
      <c r="G13" s="4"/>
      <c r="H13" s="6">
        <f t="shared" ref="H13:H14" si="1">D13+F13</f>
        <v>70800</v>
      </c>
      <c r="I13" s="4"/>
      <c r="J13" s="1"/>
      <c r="K13" s="1"/>
      <c r="L13" s="20"/>
      <c r="M13" s="1"/>
      <c r="N13" s="1"/>
      <c r="O13" s="1"/>
      <c r="P13" s="1"/>
      <c r="Q13" s="1"/>
      <c r="R13" s="1"/>
      <c r="S13" s="5"/>
      <c r="T13" s="5"/>
      <c r="U13" s="5"/>
      <c r="V13" s="5"/>
      <c r="W13" s="5"/>
      <c r="X13" s="5"/>
      <c r="Y13" s="5"/>
    </row>
    <row r="14" spans="1:25" ht="15.75" customHeight="1" x14ac:dyDescent="0.25">
      <c r="A14" s="14"/>
      <c r="B14" s="2" t="s">
        <v>12</v>
      </c>
      <c r="C14" s="2"/>
      <c r="D14" s="6">
        <v>360</v>
      </c>
      <c r="E14" s="4"/>
      <c r="F14" s="6">
        <v>0</v>
      </c>
      <c r="G14" s="4"/>
      <c r="H14" s="6">
        <f t="shared" si="1"/>
        <v>360</v>
      </c>
      <c r="I14" s="4"/>
      <c r="J14" s="1"/>
      <c r="K14" s="1"/>
      <c r="L14" s="20"/>
      <c r="M14" s="1"/>
      <c r="N14" s="1"/>
      <c r="O14" s="1"/>
      <c r="P14" s="1"/>
      <c r="Q14" s="1"/>
      <c r="R14" s="1"/>
      <c r="S14" s="5"/>
      <c r="T14" s="5"/>
      <c r="U14" s="5"/>
      <c r="V14" s="5"/>
      <c r="W14" s="5"/>
      <c r="X14" s="5"/>
      <c r="Y14" s="5"/>
    </row>
    <row r="15" spans="1:25" ht="15.75" customHeight="1" x14ac:dyDescent="0.25">
      <c r="A15" s="14"/>
      <c r="B15" s="2" t="s">
        <v>13</v>
      </c>
      <c r="C15" s="2"/>
      <c r="D15" s="6">
        <v>240</v>
      </c>
      <c r="E15" s="4"/>
      <c r="F15" s="6">
        <v>0</v>
      </c>
      <c r="G15" s="4"/>
      <c r="H15" s="6">
        <f t="shared" ref="H15:H20" si="2">SUM(D15+F15)</f>
        <v>240</v>
      </c>
      <c r="I15" s="4"/>
      <c r="J15" s="1"/>
      <c r="K15" s="1"/>
      <c r="L15" s="20"/>
      <c r="M15" s="1"/>
      <c r="N15" s="1"/>
      <c r="O15" s="1"/>
      <c r="P15" s="1"/>
      <c r="Q15" s="1"/>
      <c r="R15" s="1"/>
      <c r="S15" s="5"/>
      <c r="T15" s="5"/>
      <c r="U15" s="5"/>
      <c r="V15" s="5"/>
      <c r="W15" s="5"/>
      <c r="X15" s="5"/>
      <c r="Y15" s="5"/>
    </row>
    <row r="16" spans="1:25" ht="15.75" customHeight="1" x14ac:dyDescent="0.25">
      <c r="A16" s="14"/>
      <c r="B16" s="2" t="s">
        <v>14</v>
      </c>
      <c r="C16" s="2"/>
      <c r="D16" s="6">
        <v>120</v>
      </c>
      <c r="E16" s="4"/>
      <c r="F16" s="6">
        <v>0</v>
      </c>
      <c r="G16" s="4"/>
      <c r="H16" s="6">
        <f t="shared" si="2"/>
        <v>120</v>
      </c>
      <c r="I16" s="4"/>
      <c r="J16" s="1"/>
      <c r="K16" s="1"/>
      <c r="L16" s="20"/>
      <c r="M16" s="1"/>
      <c r="N16" s="1"/>
      <c r="O16" s="1"/>
      <c r="P16" s="1"/>
      <c r="Q16" s="1"/>
      <c r="R16" s="1"/>
      <c r="S16" s="5"/>
      <c r="T16" s="5"/>
      <c r="U16" s="5"/>
      <c r="V16" s="5"/>
      <c r="W16" s="5"/>
      <c r="X16" s="5"/>
      <c r="Y16" s="5"/>
    </row>
    <row r="17" spans="1:25" ht="15.75" customHeight="1" x14ac:dyDescent="0.25">
      <c r="A17" s="25" t="s">
        <v>15</v>
      </c>
      <c r="B17" s="2">
        <v>14</v>
      </c>
      <c r="C17" s="1"/>
      <c r="D17" s="6">
        <v>840</v>
      </c>
      <c r="E17" s="4"/>
      <c r="F17" s="6">
        <v>0</v>
      </c>
      <c r="G17" s="4"/>
      <c r="H17" s="6">
        <f t="shared" si="2"/>
        <v>840</v>
      </c>
      <c r="I17" s="4"/>
      <c r="J17" s="1"/>
      <c r="K17" s="1"/>
      <c r="L17" s="20"/>
      <c r="M17" s="1"/>
      <c r="N17" s="1"/>
      <c r="O17" s="1"/>
      <c r="P17" s="1"/>
      <c r="Q17" s="1"/>
      <c r="R17" s="1"/>
      <c r="S17" s="5"/>
      <c r="T17" s="5"/>
      <c r="U17" s="5"/>
      <c r="V17" s="5"/>
      <c r="W17" s="5"/>
      <c r="X17" s="5"/>
      <c r="Y17" s="5"/>
    </row>
    <row r="18" spans="1:25" ht="15.75" customHeight="1" x14ac:dyDescent="0.25">
      <c r="A18" s="25" t="s">
        <v>16</v>
      </c>
      <c r="B18" s="2"/>
      <c r="C18" s="1"/>
      <c r="D18" s="6">
        <v>41216.65</v>
      </c>
      <c r="E18" s="4"/>
      <c r="F18" s="6">
        <f>SUM(F28+F35+F42+F48+F56+F65+F70+F88+F99+F109+F118+F125+F131+F137+F141+F75)</f>
        <v>203430</v>
      </c>
      <c r="G18" s="4"/>
      <c r="H18" s="6">
        <f t="shared" si="2"/>
        <v>244646.65</v>
      </c>
      <c r="I18" s="4"/>
      <c r="J18" s="1"/>
      <c r="K18" s="1"/>
      <c r="L18" s="1"/>
      <c r="M18" s="1"/>
      <c r="N18" s="1"/>
      <c r="O18" s="1"/>
      <c r="P18" s="1"/>
      <c r="Q18" s="1"/>
      <c r="R18" s="1"/>
      <c r="S18" s="5"/>
      <c r="T18" s="5"/>
      <c r="U18" s="5"/>
      <c r="V18" s="5"/>
      <c r="W18" s="5"/>
      <c r="X18" s="5"/>
      <c r="Y18" s="5"/>
    </row>
    <row r="19" spans="1:25" ht="15.75" customHeight="1" x14ac:dyDescent="0.25">
      <c r="A19" s="25" t="s">
        <v>17</v>
      </c>
      <c r="B19" s="2"/>
      <c r="C19" s="1"/>
      <c r="D19" s="6">
        <v>179813.35</v>
      </c>
      <c r="E19" s="4"/>
      <c r="F19" s="6">
        <v>0</v>
      </c>
      <c r="G19" s="4"/>
      <c r="H19" s="6">
        <f t="shared" si="2"/>
        <v>179813.35</v>
      </c>
      <c r="I19" s="4"/>
      <c r="J19" s="1"/>
      <c r="K19" s="1"/>
      <c r="L19" s="1"/>
      <c r="M19" s="1"/>
      <c r="N19" s="1"/>
      <c r="O19" s="1"/>
      <c r="P19" s="1"/>
      <c r="Q19" s="1"/>
      <c r="R19" s="1"/>
      <c r="S19" s="5"/>
      <c r="T19" s="5"/>
      <c r="U19" s="5"/>
      <c r="V19" s="5"/>
      <c r="W19" s="5"/>
      <c r="X19" s="5"/>
      <c r="Y19" s="5"/>
    </row>
    <row r="20" spans="1:25" ht="15.75" customHeight="1" x14ac:dyDescent="0.25">
      <c r="A20" s="25" t="s">
        <v>18</v>
      </c>
      <c r="B20" s="2"/>
      <c r="C20" s="1"/>
      <c r="D20" s="6">
        <v>10000</v>
      </c>
      <c r="E20" s="4"/>
      <c r="F20" s="6">
        <v>0</v>
      </c>
      <c r="G20" s="4"/>
      <c r="H20" s="6">
        <f t="shared" si="2"/>
        <v>10000</v>
      </c>
      <c r="I20" s="4"/>
      <c r="J20" s="1"/>
      <c r="K20" s="1"/>
      <c r="L20" s="1"/>
      <c r="M20" s="1"/>
      <c r="N20" s="1"/>
      <c r="O20" s="1"/>
      <c r="P20" s="1"/>
      <c r="Q20" s="1"/>
      <c r="R20" s="1"/>
      <c r="S20" s="5"/>
      <c r="T20" s="5"/>
      <c r="U20" s="5"/>
      <c r="V20" s="5"/>
      <c r="W20" s="5"/>
      <c r="X20" s="5"/>
      <c r="Y20" s="5"/>
    </row>
    <row r="21" spans="1:25" ht="15" x14ac:dyDescent="0.25">
      <c r="A21" s="2"/>
      <c r="B21" s="2"/>
      <c r="C21" s="2" t="s">
        <v>19</v>
      </c>
      <c r="D21" s="26">
        <f>SUM(D13:D20)</f>
        <v>303390</v>
      </c>
      <c r="E21" s="27" t="s">
        <v>20</v>
      </c>
      <c r="F21" s="26">
        <f>SUM(F13:F20)</f>
        <v>203430</v>
      </c>
      <c r="G21" s="27" t="s">
        <v>20</v>
      </c>
      <c r="H21" s="26">
        <f>SUM(H13:H20)</f>
        <v>506820</v>
      </c>
      <c r="I21" s="27" t="s">
        <v>20</v>
      </c>
      <c r="J21" s="1"/>
      <c r="K21" s="1"/>
      <c r="L21" s="1"/>
      <c r="M21" s="1"/>
      <c r="N21" s="1"/>
      <c r="O21" s="1"/>
      <c r="P21" s="1"/>
      <c r="Q21" s="1"/>
      <c r="R21" s="1"/>
      <c r="S21" s="5"/>
      <c r="T21" s="5"/>
      <c r="U21" s="5"/>
      <c r="V21" s="5"/>
      <c r="W21" s="5"/>
      <c r="X21" s="5"/>
      <c r="Y21" s="5"/>
    </row>
    <row r="22" spans="1:25" ht="15" x14ac:dyDescent="0.25">
      <c r="A22" s="1"/>
      <c r="B22" s="2"/>
      <c r="C22" s="1"/>
      <c r="D22" s="3"/>
      <c r="E22" s="4"/>
      <c r="F22" s="3"/>
      <c r="G22" s="4"/>
      <c r="H22" s="3"/>
      <c r="I22" s="4"/>
      <c r="J22" s="1"/>
      <c r="K22" s="1"/>
      <c r="L22" s="1"/>
      <c r="M22" s="1"/>
      <c r="N22" s="1"/>
      <c r="O22" s="1"/>
      <c r="P22" s="1"/>
      <c r="Q22" s="1"/>
      <c r="R22" s="1"/>
      <c r="S22" s="5"/>
      <c r="T22" s="5"/>
      <c r="U22" s="5"/>
      <c r="V22" s="5"/>
      <c r="W22" s="5"/>
      <c r="X22" s="5"/>
      <c r="Y22" s="5"/>
    </row>
    <row r="23" spans="1:25" x14ac:dyDescent="0.25">
      <c r="A23" s="21" t="s">
        <v>21</v>
      </c>
      <c r="B23" s="22"/>
      <c r="C23" s="23"/>
      <c r="D23" s="24"/>
      <c r="E23" s="8" t="s">
        <v>22</v>
      </c>
      <c r="F23" s="6"/>
      <c r="G23" s="4"/>
      <c r="H23" s="24"/>
      <c r="I23" s="23" t="s">
        <v>23</v>
      </c>
      <c r="J23" s="1"/>
      <c r="K23" s="1"/>
      <c r="L23" s="1"/>
      <c r="M23" s="1"/>
      <c r="N23" s="1"/>
      <c r="O23" s="1"/>
      <c r="P23" s="1"/>
      <c r="Q23" s="1"/>
      <c r="R23" s="1"/>
      <c r="S23" s="5"/>
      <c r="T23" s="5"/>
      <c r="U23" s="5"/>
      <c r="V23" s="5"/>
      <c r="W23" s="5"/>
      <c r="X23" s="5"/>
      <c r="Y23" s="5"/>
    </row>
    <row r="24" spans="1:25" x14ac:dyDescent="0.25">
      <c r="A24" s="21"/>
      <c r="B24" s="22"/>
      <c r="C24" s="23"/>
      <c r="D24" s="24"/>
      <c r="E24" s="2"/>
      <c r="F24" s="3"/>
      <c r="G24" s="4"/>
      <c r="H24" s="3"/>
      <c r="I24" s="28">
        <f>SUM(I28:I143)</f>
        <v>506820</v>
      </c>
      <c r="J24" s="1"/>
      <c r="K24" s="1"/>
      <c r="L24" s="1"/>
      <c r="M24" s="1"/>
      <c r="N24" s="1"/>
      <c r="O24" s="1"/>
      <c r="P24" s="1"/>
      <c r="Q24" s="1"/>
      <c r="R24" s="1"/>
      <c r="S24" s="5"/>
      <c r="T24" s="5"/>
      <c r="U24" s="5"/>
      <c r="V24" s="5"/>
      <c r="W24" s="5"/>
      <c r="X24" s="5"/>
      <c r="Y24" s="5"/>
    </row>
    <row r="25" spans="1:25" ht="15" x14ac:dyDescent="0.25">
      <c r="A25" s="29" t="s">
        <v>24</v>
      </c>
      <c r="B25" s="30"/>
      <c r="C25" s="31"/>
      <c r="D25" s="32"/>
      <c r="E25" s="4"/>
      <c r="F25" s="33"/>
      <c r="G25" s="4"/>
      <c r="H25" s="33"/>
      <c r="I25" s="34"/>
      <c r="J25" s="1"/>
      <c r="K25" s="1"/>
      <c r="L25" s="1"/>
      <c r="M25" s="1"/>
      <c r="N25" s="1"/>
      <c r="O25" s="1"/>
      <c r="P25" s="1"/>
      <c r="Q25" s="1"/>
      <c r="R25" s="1"/>
      <c r="S25" s="5"/>
      <c r="T25" s="5"/>
      <c r="U25" s="5"/>
      <c r="V25" s="5"/>
      <c r="W25" s="5"/>
      <c r="X25" s="5"/>
      <c r="Y25" s="5"/>
    </row>
    <row r="26" spans="1:25" ht="15" x14ac:dyDescent="0.25">
      <c r="A26" s="1"/>
      <c r="B26" s="13" t="s">
        <v>25</v>
      </c>
      <c r="C26" s="1"/>
      <c r="D26" s="15">
        <v>86000</v>
      </c>
      <c r="E26" s="20"/>
      <c r="F26" s="15">
        <v>20000</v>
      </c>
      <c r="G26" s="4"/>
      <c r="H26" s="15">
        <f>D26+F26</f>
        <v>106000</v>
      </c>
      <c r="I26" s="34"/>
      <c r="J26" s="73"/>
      <c r="K26" s="73"/>
      <c r="L26" s="73"/>
      <c r="M26" s="73"/>
      <c r="N26" s="1"/>
      <c r="O26" s="1"/>
      <c r="P26" s="1"/>
      <c r="Q26" s="1"/>
      <c r="R26" s="1"/>
      <c r="S26" s="5"/>
      <c r="T26" s="5"/>
      <c r="U26" s="5"/>
      <c r="V26" s="5"/>
      <c r="W26" s="5"/>
      <c r="X26" s="5"/>
      <c r="Y26" s="5"/>
    </row>
    <row r="27" spans="1:25" ht="15" x14ac:dyDescent="0.25">
      <c r="A27" s="1"/>
      <c r="B27" s="13" t="s">
        <v>26</v>
      </c>
      <c r="C27" s="1"/>
      <c r="D27" s="35">
        <v>-20000</v>
      </c>
      <c r="E27" s="34"/>
      <c r="F27" s="35"/>
      <c r="G27" s="4"/>
      <c r="H27" s="35">
        <f>D27</f>
        <v>-20000</v>
      </c>
      <c r="I27" s="34"/>
      <c r="J27" s="1"/>
      <c r="K27" s="1"/>
      <c r="L27" s="1"/>
      <c r="M27" s="1"/>
      <c r="N27" s="1"/>
      <c r="O27" s="1"/>
      <c r="P27" s="1"/>
      <c r="Q27" s="1"/>
      <c r="R27" s="1"/>
      <c r="S27" s="5"/>
      <c r="T27" s="5"/>
      <c r="U27" s="5"/>
      <c r="V27" s="5"/>
      <c r="W27" s="5"/>
      <c r="X27" s="5"/>
      <c r="Y27" s="5"/>
    </row>
    <row r="28" spans="1:25" ht="15" x14ac:dyDescent="0.25">
      <c r="A28" s="1"/>
      <c r="B28" s="13"/>
      <c r="C28" s="30" t="s">
        <v>19</v>
      </c>
      <c r="D28" s="36">
        <f>SUM(D25:D27)</f>
        <v>66000</v>
      </c>
      <c r="E28" s="37"/>
      <c r="F28" s="36">
        <f>SUM(F25:F27)</f>
        <v>20000</v>
      </c>
      <c r="G28" s="27" t="s">
        <v>20</v>
      </c>
      <c r="H28" s="36">
        <f>SUM(H25:H27)</f>
        <v>86000</v>
      </c>
      <c r="I28" s="38">
        <f>SUM(D28+F28)</f>
        <v>86000</v>
      </c>
      <c r="J28" s="1"/>
      <c r="K28" s="1"/>
      <c r="L28" s="1"/>
      <c r="M28" s="1"/>
      <c r="N28" s="1"/>
      <c r="O28" s="1"/>
      <c r="P28" s="1"/>
      <c r="Q28" s="1"/>
      <c r="R28" s="1"/>
      <c r="S28" s="5"/>
      <c r="T28" s="5"/>
      <c r="U28" s="5"/>
      <c r="V28" s="5"/>
      <c r="W28" s="5"/>
      <c r="X28" s="5"/>
      <c r="Y28" s="5"/>
    </row>
    <row r="29" spans="1:25" ht="15" x14ac:dyDescent="0.25">
      <c r="A29" s="1"/>
      <c r="B29" s="2"/>
      <c r="C29" s="1"/>
      <c r="D29" s="3"/>
      <c r="E29" s="4"/>
      <c r="F29" s="3"/>
      <c r="G29" s="4"/>
      <c r="H29" s="3"/>
      <c r="I29" s="34"/>
      <c r="J29" s="1"/>
      <c r="K29" s="1"/>
      <c r="L29" s="1"/>
      <c r="M29" s="1"/>
      <c r="N29" s="1"/>
      <c r="O29" s="1"/>
      <c r="P29" s="1"/>
      <c r="Q29" s="1"/>
      <c r="R29" s="1"/>
      <c r="S29" s="5"/>
      <c r="T29" s="5"/>
      <c r="U29" s="5"/>
      <c r="V29" s="5"/>
      <c r="W29" s="5"/>
      <c r="X29" s="5"/>
      <c r="Y29" s="5"/>
    </row>
    <row r="30" spans="1:25" x14ac:dyDescent="0.25">
      <c r="A30" s="21"/>
      <c r="B30" s="22"/>
      <c r="C30" s="23"/>
      <c r="D30" s="24"/>
      <c r="E30" s="4"/>
      <c r="F30" s="3"/>
      <c r="G30" s="4"/>
      <c r="H30" s="3"/>
      <c r="I30" s="34"/>
      <c r="J30" s="1"/>
      <c r="K30" s="1"/>
      <c r="L30" s="1"/>
      <c r="M30" s="1"/>
      <c r="N30" s="1"/>
      <c r="O30" s="1"/>
      <c r="P30" s="1"/>
      <c r="Q30" s="1"/>
      <c r="R30" s="1"/>
      <c r="S30" s="5"/>
      <c r="T30" s="5"/>
      <c r="U30" s="5"/>
      <c r="V30" s="5"/>
      <c r="W30" s="5"/>
      <c r="X30" s="5"/>
      <c r="Y30" s="5"/>
    </row>
    <row r="31" spans="1:25" ht="15" x14ac:dyDescent="0.25">
      <c r="A31" s="29" t="s">
        <v>27</v>
      </c>
      <c r="B31" s="30" t="s">
        <v>28</v>
      </c>
      <c r="C31" s="30">
        <v>2</v>
      </c>
      <c r="D31" s="32"/>
      <c r="E31" s="4"/>
      <c r="F31" s="33"/>
      <c r="G31" s="4"/>
      <c r="H31" s="33"/>
      <c r="I31" s="34"/>
      <c r="J31" s="1"/>
      <c r="K31" s="1"/>
      <c r="L31" s="1"/>
      <c r="M31" s="1"/>
      <c r="N31" s="1"/>
      <c r="O31" s="1"/>
      <c r="P31" s="1"/>
      <c r="Q31" s="1"/>
      <c r="R31" s="1"/>
      <c r="S31" s="5"/>
      <c r="T31" s="5"/>
      <c r="U31" s="5"/>
      <c r="V31" s="5"/>
      <c r="W31" s="5"/>
      <c r="X31" s="5"/>
      <c r="Y31" s="5"/>
    </row>
    <row r="32" spans="1:25" ht="15" x14ac:dyDescent="0.25">
      <c r="A32" s="20"/>
      <c r="B32" s="13" t="s">
        <v>29</v>
      </c>
      <c r="C32" s="1"/>
      <c r="D32" s="15">
        <v>15000</v>
      </c>
      <c r="E32" s="20"/>
      <c r="F32" s="15"/>
      <c r="G32" s="39"/>
      <c r="H32" s="15">
        <f t="shared" ref="H32:H34" si="3">D32</f>
        <v>15000</v>
      </c>
      <c r="I32" s="34"/>
      <c r="J32" s="40"/>
      <c r="K32" s="40"/>
      <c r="L32" s="40"/>
      <c r="M32" s="40"/>
      <c r="N32" s="40"/>
      <c r="O32" s="40"/>
      <c r="P32" s="1"/>
      <c r="Q32" s="1"/>
      <c r="R32" s="1"/>
      <c r="S32" s="5"/>
      <c r="T32" s="5"/>
      <c r="U32" s="5"/>
      <c r="V32" s="5"/>
      <c r="W32" s="5"/>
      <c r="X32" s="5"/>
      <c r="Y32" s="5"/>
    </row>
    <row r="33" spans="1:25" ht="15" x14ac:dyDescent="0.25">
      <c r="A33" s="20"/>
      <c r="B33" s="13" t="s">
        <v>30</v>
      </c>
      <c r="C33" s="1"/>
      <c r="D33" s="15">
        <v>7000</v>
      </c>
      <c r="E33" s="20"/>
      <c r="F33" s="15"/>
      <c r="G33" s="4"/>
      <c r="H33" s="15">
        <f t="shared" si="3"/>
        <v>7000</v>
      </c>
      <c r="I33" s="34"/>
      <c r="J33" s="1"/>
      <c r="K33" s="1"/>
      <c r="L33" s="1"/>
      <c r="M33" s="1"/>
      <c r="N33" s="1"/>
      <c r="O33" s="1"/>
      <c r="P33" s="1"/>
      <c r="Q33" s="1"/>
      <c r="R33" s="1"/>
      <c r="S33" s="5"/>
      <c r="T33" s="5"/>
      <c r="U33" s="5"/>
      <c r="V33" s="5"/>
      <c r="W33" s="5"/>
      <c r="X33" s="5"/>
      <c r="Y33" s="5"/>
    </row>
    <row r="34" spans="1:25" ht="15" x14ac:dyDescent="0.25">
      <c r="A34" s="20"/>
      <c r="B34" s="13" t="s">
        <v>31</v>
      </c>
      <c r="C34" s="1"/>
      <c r="D34" s="15">
        <v>2100</v>
      </c>
      <c r="E34" s="20"/>
      <c r="F34" s="15"/>
      <c r="G34" s="4"/>
      <c r="H34" s="15">
        <f t="shared" si="3"/>
        <v>2100</v>
      </c>
      <c r="I34" s="34"/>
      <c r="J34" s="1"/>
      <c r="K34" s="34"/>
      <c r="L34" s="1"/>
      <c r="M34" s="1"/>
      <c r="N34" s="1"/>
      <c r="O34" s="1"/>
      <c r="P34" s="1"/>
      <c r="Q34" s="1"/>
      <c r="R34" s="1"/>
      <c r="S34" s="5"/>
      <c r="T34" s="5"/>
      <c r="U34" s="5"/>
      <c r="V34" s="5"/>
      <c r="W34" s="5"/>
      <c r="X34" s="5"/>
      <c r="Y34" s="5"/>
    </row>
    <row r="35" spans="1:25" ht="15" x14ac:dyDescent="0.25">
      <c r="A35" s="1"/>
      <c r="B35" s="13"/>
      <c r="C35" s="30" t="s">
        <v>19</v>
      </c>
      <c r="D35" s="36">
        <f>SUM(D31:D34)</f>
        <v>24100</v>
      </c>
      <c r="E35" s="20"/>
      <c r="F35" s="36">
        <f>SUM(F31:F34)</f>
        <v>0</v>
      </c>
      <c r="G35" s="8" t="s">
        <v>32</v>
      </c>
      <c r="H35" s="36">
        <f>SUM(H31:H34)</f>
        <v>24100</v>
      </c>
      <c r="I35" s="38">
        <f>SUM(D35+F35)</f>
        <v>24100</v>
      </c>
      <c r="J35" s="1"/>
      <c r="K35" s="1"/>
      <c r="L35" s="1"/>
      <c r="M35" s="1"/>
      <c r="N35" s="1"/>
      <c r="O35" s="1"/>
      <c r="P35" s="1"/>
      <c r="Q35" s="1"/>
      <c r="R35" s="1"/>
      <c r="S35" s="5"/>
      <c r="T35" s="5"/>
      <c r="U35" s="5"/>
      <c r="V35" s="5"/>
      <c r="W35" s="5"/>
      <c r="X35" s="5"/>
      <c r="Y35" s="5"/>
    </row>
    <row r="36" spans="1:25" ht="15" x14ac:dyDescent="0.25">
      <c r="A36" s="73"/>
      <c r="B36" s="73"/>
      <c r="C36" s="1"/>
      <c r="D36" s="3"/>
      <c r="E36" s="4"/>
      <c r="F36" s="3"/>
      <c r="G36" s="4"/>
      <c r="H36" s="3"/>
      <c r="I36" s="34"/>
      <c r="J36" s="1"/>
      <c r="K36" s="1"/>
      <c r="L36" s="1"/>
      <c r="M36" s="1"/>
      <c r="N36" s="1"/>
      <c r="O36" s="1"/>
      <c r="P36" s="1"/>
      <c r="Q36" s="1"/>
      <c r="R36" s="1"/>
      <c r="S36" s="5"/>
      <c r="T36" s="5"/>
      <c r="U36" s="5"/>
      <c r="V36" s="5"/>
      <c r="W36" s="5"/>
      <c r="X36" s="5"/>
      <c r="Y36" s="5"/>
    </row>
    <row r="37" spans="1:25" ht="15" x14ac:dyDescent="0.25">
      <c r="A37" s="1"/>
      <c r="B37" s="2"/>
      <c r="C37" s="1"/>
      <c r="D37" s="3"/>
      <c r="E37" s="4"/>
      <c r="F37" s="3"/>
      <c r="G37" s="4"/>
      <c r="H37" s="3"/>
      <c r="I37" s="34"/>
      <c r="J37" s="1"/>
      <c r="K37" s="1"/>
      <c r="L37" s="1"/>
      <c r="M37" s="1"/>
      <c r="N37" s="1"/>
      <c r="O37" s="1"/>
      <c r="P37" s="1"/>
      <c r="Q37" s="1"/>
      <c r="R37" s="1"/>
      <c r="S37" s="5"/>
      <c r="T37" s="5"/>
      <c r="U37" s="5"/>
      <c r="V37" s="5"/>
      <c r="W37" s="5"/>
      <c r="X37" s="5"/>
      <c r="Y37" s="5"/>
    </row>
    <row r="38" spans="1:25" ht="15" x14ac:dyDescent="0.25">
      <c r="A38" s="29" t="s">
        <v>33</v>
      </c>
      <c r="B38" s="30"/>
      <c r="C38" s="31"/>
      <c r="D38" s="32"/>
      <c r="E38" s="4"/>
      <c r="F38" s="33"/>
      <c r="G38" s="4"/>
      <c r="H38" s="33"/>
      <c r="I38" s="34"/>
      <c r="J38" s="1"/>
      <c r="K38" s="1"/>
      <c r="L38" s="1"/>
      <c r="M38" s="1"/>
      <c r="N38" s="1"/>
      <c r="O38" s="1"/>
      <c r="P38" s="1"/>
      <c r="Q38" s="1"/>
      <c r="R38" s="1"/>
      <c r="S38" s="5"/>
      <c r="T38" s="5"/>
      <c r="U38" s="5"/>
      <c r="V38" s="5"/>
      <c r="W38" s="5"/>
      <c r="X38" s="5"/>
      <c r="Y38" s="5"/>
    </row>
    <row r="39" spans="1:25" ht="15" x14ac:dyDescent="0.25">
      <c r="A39" s="1"/>
      <c r="B39" s="13" t="s">
        <v>34</v>
      </c>
      <c r="C39" s="1"/>
      <c r="D39" s="15">
        <v>18000</v>
      </c>
      <c r="E39" s="20"/>
      <c r="F39" s="15"/>
      <c r="G39" s="4"/>
      <c r="H39" s="15">
        <f t="shared" ref="H39:H41" si="4">D39</f>
        <v>18000</v>
      </c>
      <c r="I39" s="34"/>
      <c r="J39" s="73"/>
      <c r="K39" s="73"/>
      <c r="L39" s="73"/>
      <c r="M39" s="73"/>
      <c r="N39" s="1"/>
      <c r="O39" s="1"/>
      <c r="P39" s="1"/>
      <c r="Q39" s="1"/>
      <c r="R39" s="1"/>
      <c r="S39" s="5"/>
      <c r="T39" s="5"/>
      <c r="U39" s="5"/>
      <c r="V39" s="5"/>
      <c r="W39" s="5"/>
      <c r="X39" s="5"/>
      <c r="Y39" s="5"/>
    </row>
    <row r="40" spans="1:25" ht="15" x14ac:dyDescent="0.25">
      <c r="A40" s="1"/>
      <c r="B40" s="13" t="s">
        <v>35</v>
      </c>
      <c r="C40" s="1"/>
      <c r="D40" s="15">
        <v>2000</v>
      </c>
      <c r="E40" s="20"/>
      <c r="F40" s="15"/>
      <c r="G40" s="4"/>
      <c r="H40" s="15">
        <f t="shared" si="4"/>
        <v>2000</v>
      </c>
      <c r="I40" s="34"/>
      <c r="J40" s="1"/>
      <c r="K40" s="1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  <c r="Y40" s="5"/>
    </row>
    <row r="41" spans="1:25" ht="15" x14ac:dyDescent="0.25">
      <c r="A41" s="1"/>
      <c r="B41" s="13" t="s">
        <v>36</v>
      </c>
      <c r="C41" s="2"/>
      <c r="D41" s="15">
        <v>1000</v>
      </c>
      <c r="E41" s="20"/>
      <c r="F41" s="41"/>
      <c r="G41" s="8"/>
      <c r="H41" s="15">
        <f t="shared" si="4"/>
        <v>1000</v>
      </c>
      <c r="I41" s="34"/>
      <c r="J41" s="1"/>
      <c r="K41" s="1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  <c r="Y41" s="5"/>
    </row>
    <row r="42" spans="1:25" ht="15" x14ac:dyDescent="0.25">
      <c r="A42" s="1"/>
      <c r="B42" s="13"/>
      <c r="C42" s="30" t="s">
        <v>19</v>
      </c>
      <c r="D42" s="36">
        <f>SUM(D38:D41)</f>
        <v>21000</v>
      </c>
      <c r="E42" s="20"/>
      <c r="F42" s="36">
        <f>SUM(F38:F41)</f>
        <v>0</v>
      </c>
      <c r="G42" s="8" t="s">
        <v>32</v>
      </c>
      <c r="H42" s="36">
        <f>SUM(H38:H41)</f>
        <v>21000</v>
      </c>
      <c r="I42" s="38">
        <f>SUM(D42+F42)</f>
        <v>21000</v>
      </c>
      <c r="J42" s="1"/>
      <c r="K42" s="1"/>
      <c r="L42" s="1"/>
      <c r="M42" s="1"/>
      <c r="N42" s="1"/>
      <c r="O42" s="1"/>
      <c r="P42" s="1"/>
      <c r="Q42" s="1"/>
      <c r="R42" s="1"/>
      <c r="S42" s="5"/>
      <c r="T42" s="5"/>
      <c r="U42" s="5"/>
      <c r="V42" s="5"/>
      <c r="W42" s="5"/>
      <c r="X42" s="5"/>
      <c r="Y42" s="5"/>
    </row>
    <row r="43" spans="1:25" ht="15" x14ac:dyDescent="0.25">
      <c r="A43" s="1"/>
      <c r="B43" s="2"/>
      <c r="C43" s="1"/>
      <c r="D43" s="3"/>
      <c r="E43" s="4"/>
      <c r="F43" s="3"/>
      <c r="G43" s="4"/>
      <c r="H43" s="3"/>
      <c r="I43" s="34"/>
      <c r="J43" s="1"/>
      <c r="K43" s="1"/>
      <c r="L43" s="1"/>
      <c r="M43" s="1"/>
      <c r="N43" s="1"/>
      <c r="O43" s="1"/>
      <c r="P43" s="1"/>
      <c r="Q43" s="1"/>
      <c r="R43" s="1"/>
      <c r="S43" s="5"/>
      <c r="T43" s="5"/>
      <c r="U43" s="5"/>
      <c r="V43" s="5"/>
      <c r="W43" s="5"/>
      <c r="X43" s="5"/>
      <c r="Y43" s="5"/>
    </row>
    <row r="44" spans="1:25" ht="15" x14ac:dyDescent="0.25">
      <c r="A44" s="1"/>
      <c r="B44" s="2"/>
      <c r="C44" s="1"/>
      <c r="D44" s="3"/>
      <c r="E44" s="4"/>
      <c r="F44" s="3"/>
      <c r="G44" s="4"/>
      <c r="H44" s="3"/>
      <c r="I44" s="34"/>
      <c r="J44" s="1"/>
      <c r="K44" s="1"/>
      <c r="L44" s="1"/>
      <c r="M44" s="1"/>
      <c r="N44" s="1"/>
      <c r="O44" s="1"/>
      <c r="P44" s="1"/>
      <c r="Q44" s="1"/>
      <c r="R44" s="1"/>
      <c r="S44" s="5"/>
      <c r="T44" s="5"/>
      <c r="U44" s="5"/>
      <c r="V44" s="5"/>
      <c r="W44" s="5"/>
      <c r="X44" s="5"/>
      <c r="Y44" s="5"/>
    </row>
    <row r="45" spans="1:25" ht="15" x14ac:dyDescent="0.25">
      <c r="A45" s="29" t="s">
        <v>37</v>
      </c>
      <c r="B45" s="30"/>
      <c r="C45" s="31"/>
      <c r="D45" s="32"/>
      <c r="E45" s="4"/>
      <c r="F45" s="42"/>
      <c r="G45" s="4"/>
      <c r="H45" s="33"/>
      <c r="I45" s="34"/>
      <c r="J45" s="1"/>
      <c r="K45" s="1"/>
      <c r="L45" s="1"/>
      <c r="M45" s="1"/>
      <c r="N45" s="1"/>
      <c r="O45" s="1"/>
      <c r="P45" s="1"/>
      <c r="Q45" s="1"/>
      <c r="R45" s="1"/>
      <c r="S45" s="5"/>
      <c r="T45" s="5"/>
      <c r="U45" s="5"/>
      <c r="V45" s="5"/>
      <c r="W45" s="5"/>
      <c r="X45" s="5"/>
      <c r="Y45" s="5"/>
    </row>
    <row r="46" spans="1:25" ht="15" x14ac:dyDescent="0.25">
      <c r="A46" s="1"/>
      <c r="B46" s="13" t="s">
        <v>38</v>
      </c>
      <c r="C46" s="1"/>
      <c r="D46" s="15">
        <v>12000</v>
      </c>
      <c r="E46" s="20"/>
      <c r="F46" s="15"/>
      <c r="G46" s="4"/>
      <c r="H46" s="43">
        <f t="shared" ref="H46:H47" si="5">D46+F46</f>
        <v>12000</v>
      </c>
      <c r="I46" s="34"/>
      <c r="J46" s="73"/>
      <c r="K46" s="73"/>
      <c r="L46" s="73"/>
      <c r="M46" s="73"/>
      <c r="N46" s="1"/>
      <c r="O46" s="1"/>
      <c r="P46" s="1"/>
      <c r="Q46" s="1"/>
      <c r="R46" s="1"/>
      <c r="S46" s="5"/>
      <c r="T46" s="5"/>
      <c r="U46" s="5"/>
      <c r="V46" s="5"/>
      <c r="W46" s="5"/>
      <c r="X46" s="5"/>
      <c r="Y46" s="5"/>
    </row>
    <row r="47" spans="1:25" ht="15" x14ac:dyDescent="0.25">
      <c r="A47" s="1"/>
      <c r="B47" s="13" t="s">
        <v>39</v>
      </c>
      <c r="C47" s="1"/>
      <c r="D47" s="15">
        <v>20000</v>
      </c>
      <c r="E47" s="20"/>
      <c r="F47" s="15"/>
      <c r="G47" s="4"/>
      <c r="H47" s="43">
        <f t="shared" si="5"/>
        <v>20000</v>
      </c>
      <c r="I47" s="34"/>
      <c r="J47" s="73"/>
      <c r="K47" s="73"/>
      <c r="L47" s="73"/>
      <c r="M47" s="73"/>
      <c r="N47" s="1"/>
      <c r="O47" s="1"/>
      <c r="P47" s="1"/>
      <c r="Q47" s="1"/>
      <c r="R47" s="1"/>
      <c r="S47" s="5"/>
      <c r="T47" s="5"/>
      <c r="U47" s="5"/>
      <c r="V47" s="5"/>
      <c r="W47" s="5"/>
      <c r="X47" s="5"/>
      <c r="Y47" s="5"/>
    </row>
    <row r="48" spans="1:25" ht="15" x14ac:dyDescent="0.25">
      <c r="A48" s="1"/>
      <c r="B48" s="13"/>
      <c r="C48" s="30" t="s">
        <v>19</v>
      </c>
      <c r="D48" s="36">
        <f>SUM(D45:D47)</f>
        <v>32000</v>
      </c>
      <c r="E48" s="8"/>
      <c r="F48" s="36">
        <f>SUM(F45:F47)</f>
        <v>0</v>
      </c>
      <c r="G48" s="8" t="s">
        <v>32</v>
      </c>
      <c r="H48" s="36">
        <f>SUM(H45:H47)</f>
        <v>32000</v>
      </c>
      <c r="I48" s="38">
        <f>SUM(D48+F48)</f>
        <v>32000</v>
      </c>
      <c r="J48" s="1"/>
      <c r="K48" s="1"/>
      <c r="L48" s="1"/>
      <c r="M48" s="1"/>
      <c r="N48" s="1"/>
      <c r="O48" s="1"/>
      <c r="P48" s="1"/>
      <c r="Q48" s="1"/>
      <c r="R48" s="1"/>
      <c r="S48" s="5"/>
      <c r="T48" s="5"/>
      <c r="U48" s="5"/>
      <c r="V48" s="5"/>
      <c r="W48" s="5"/>
      <c r="X48" s="5"/>
      <c r="Y48" s="5"/>
    </row>
    <row r="49" spans="1:25" ht="15" x14ac:dyDescent="0.25">
      <c r="A49" s="1"/>
      <c r="B49" s="2"/>
      <c r="C49" s="1"/>
      <c r="D49" s="3"/>
      <c r="E49" s="4"/>
      <c r="F49" s="3"/>
      <c r="G49" s="4"/>
      <c r="H49" s="3"/>
      <c r="I49" s="34"/>
      <c r="J49" s="1"/>
      <c r="K49" s="1"/>
      <c r="L49" s="1"/>
      <c r="M49" s="1"/>
      <c r="N49" s="1"/>
      <c r="O49" s="1"/>
      <c r="P49" s="1"/>
      <c r="Q49" s="1"/>
      <c r="R49" s="1"/>
      <c r="S49" s="5"/>
      <c r="T49" s="5"/>
      <c r="U49" s="5"/>
      <c r="V49" s="5"/>
      <c r="W49" s="5"/>
      <c r="X49" s="5"/>
      <c r="Y49" s="5"/>
    </row>
    <row r="50" spans="1:25" ht="15" x14ac:dyDescent="0.25">
      <c r="A50" s="1"/>
      <c r="B50" s="2"/>
      <c r="C50" s="1"/>
      <c r="D50" s="3"/>
      <c r="E50" s="4"/>
      <c r="F50" s="3"/>
      <c r="G50" s="4"/>
      <c r="H50" s="3"/>
      <c r="I50" s="34"/>
      <c r="J50" s="1"/>
      <c r="K50" s="1"/>
      <c r="L50" s="1"/>
      <c r="M50" s="1"/>
      <c r="N50" s="1"/>
      <c r="O50" s="1"/>
      <c r="P50" s="1"/>
      <c r="Q50" s="1"/>
      <c r="R50" s="1"/>
      <c r="S50" s="5"/>
      <c r="T50" s="5"/>
      <c r="U50" s="5"/>
      <c r="V50" s="5"/>
      <c r="W50" s="5"/>
      <c r="X50" s="5"/>
      <c r="Y50" s="5"/>
    </row>
    <row r="51" spans="1:25" ht="15" x14ac:dyDescent="0.25">
      <c r="A51" s="29" t="s">
        <v>40</v>
      </c>
      <c r="B51" s="30"/>
      <c r="C51" s="31"/>
      <c r="D51" s="32"/>
      <c r="E51" s="4"/>
      <c r="F51" s="42"/>
      <c r="G51" s="4"/>
      <c r="H51" s="43"/>
      <c r="I51" s="34"/>
      <c r="J51" s="1"/>
      <c r="K51" s="1"/>
      <c r="L51" s="1"/>
      <c r="M51" s="1"/>
      <c r="N51" s="1"/>
      <c r="O51" s="1"/>
      <c r="P51" s="1"/>
      <c r="Q51" s="1"/>
      <c r="R51" s="1"/>
      <c r="S51" s="5"/>
      <c r="T51" s="5"/>
      <c r="U51" s="5"/>
      <c r="V51" s="5"/>
      <c r="W51" s="5"/>
      <c r="X51" s="5"/>
      <c r="Y51" s="5"/>
    </row>
    <row r="52" spans="1:25" ht="15" x14ac:dyDescent="0.25">
      <c r="A52" s="5"/>
      <c r="B52" s="13" t="s">
        <v>41</v>
      </c>
      <c r="C52" s="1"/>
      <c r="D52" s="15"/>
      <c r="E52" s="34"/>
      <c r="F52" s="15">
        <v>6500</v>
      </c>
      <c r="G52" s="44"/>
      <c r="H52" s="43">
        <f t="shared" ref="H52:H55" si="6">D52+F52</f>
        <v>6500</v>
      </c>
      <c r="I52" s="34"/>
      <c r="J52" s="73"/>
      <c r="K52" s="73"/>
      <c r="L52" s="73"/>
      <c r="M52" s="73"/>
      <c r="N52" s="1"/>
      <c r="O52" s="1"/>
      <c r="P52" s="1"/>
      <c r="Q52" s="1"/>
      <c r="R52" s="1"/>
      <c r="S52" s="5"/>
      <c r="T52" s="5"/>
      <c r="U52" s="5"/>
      <c r="V52" s="5"/>
      <c r="W52" s="5"/>
      <c r="X52" s="5"/>
      <c r="Y52" s="5"/>
    </row>
    <row r="53" spans="1:25" ht="15" x14ac:dyDescent="0.25">
      <c r="A53" s="5"/>
      <c r="B53" s="13" t="s">
        <v>42</v>
      </c>
      <c r="C53" s="1"/>
      <c r="D53" s="15">
        <v>1500</v>
      </c>
      <c r="E53" s="20"/>
      <c r="F53" s="15"/>
      <c r="G53" s="4"/>
      <c r="H53" s="43">
        <f t="shared" si="6"/>
        <v>1500</v>
      </c>
      <c r="I53" s="34"/>
      <c r="J53" s="1"/>
      <c r="K53" s="1"/>
      <c r="L53" s="1"/>
      <c r="M53" s="1"/>
      <c r="N53" s="1"/>
      <c r="O53" s="1"/>
      <c r="P53" s="1"/>
      <c r="Q53" s="1"/>
      <c r="R53" s="1"/>
      <c r="S53" s="5"/>
      <c r="T53" s="5"/>
      <c r="U53" s="5"/>
      <c r="V53" s="5"/>
      <c r="W53" s="5"/>
      <c r="X53" s="5"/>
      <c r="Y53" s="5"/>
    </row>
    <row r="54" spans="1:25" ht="15" x14ac:dyDescent="0.25">
      <c r="A54" s="20"/>
      <c r="B54" s="13" t="s">
        <v>43</v>
      </c>
      <c r="C54" s="1"/>
      <c r="D54" s="15">
        <v>2500</v>
      </c>
      <c r="E54" s="34"/>
      <c r="F54" s="15"/>
      <c r="G54" s="4"/>
      <c r="H54" s="43">
        <f t="shared" si="6"/>
        <v>2500</v>
      </c>
      <c r="I54" s="34"/>
      <c r="J54" s="1"/>
      <c r="K54" s="1"/>
      <c r="L54" s="1"/>
      <c r="M54" s="1"/>
      <c r="N54" s="1"/>
      <c r="O54" s="1"/>
      <c r="P54" s="1"/>
      <c r="Q54" s="1"/>
      <c r="R54" s="1"/>
      <c r="S54" s="5"/>
      <c r="T54" s="5"/>
      <c r="U54" s="5"/>
      <c r="V54" s="5"/>
      <c r="W54" s="5"/>
      <c r="X54" s="5"/>
      <c r="Y54" s="5"/>
    </row>
    <row r="55" spans="1:25" ht="15" x14ac:dyDescent="0.25">
      <c r="A55" s="20"/>
      <c r="B55" s="13" t="s">
        <v>44</v>
      </c>
      <c r="C55" s="1"/>
      <c r="D55" s="15">
        <v>1000</v>
      </c>
      <c r="E55" s="34"/>
      <c r="F55" s="15">
        <v>10000</v>
      </c>
      <c r="G55" s="4"/>
      <c r="H55" s="43">
        <f t="shared" si="6"/>
        <v>11000</v>
      </c>
      <c r="I55" s="34"/>
      <c r="J55" s="1"/>
      <c r="K55" s="1"/>
      <c r="L55" s="1"/>
      <c r="M55" s="1"/>
      <c r="N55" s="1"/>
      <c r="O55" s="1"/>
      <c r="P55" s="1"/>
      <c r="Q55" s="1"/>
      <c r="R55" s="1"/>
      <c r="S55" s="5"/>
      <c r="T55" s="5"/>
      <c r="U55" s="5"/>
      <c r="V55" s="5"/>
      <c r="W55" s="5"/>
      <c r="X55" s="5"/>
      <c r="Y55" s="5"/>
    </row>
    <row r="56" spans="1:25" ht="15" x14ac:dyDescent="0.25">
      <c r="A56" s="1"/>
      <c r="B56" s="13"/>
      <c r="C56" s="30" t="s">
        <v>19</v>
      </c>
      <c r="D56" s="36">
        <f>SUM(D51:D55)</f>
        <v>5000</v>
      </c>
      <c r="E56" s="37"/>
      <c r="F56" s="36">
        <f>SUM(F51:F55)</f>
        <v>16500</v>
      </c>
      <c r="G56" s="27" t="s">
        <v>20</v>
      </c>
      <c r="H56" s="36">
        <f>SUM(H51:H55)</f>
        <v>21500</v>
      </c>
      <c r="I56" s="38">
        <f>SUM(D56+F56)</f>
        <v>21500</v>
      </c>
      <c r="J56" s="1"/>
      <c r="K56" s="1"/>
      <c r="L56" s="1"/>
      <c r="M56" s="1"/>
      <c r="N56" s="1"/>
      <c r="O56" s="1"/>
      <c r="P56" s="1"/>
      <c r="Q56" s="1"/>
      <c r="R56" s="1"/>
      <c r="S56" s="5"/>
      <c r="T56" s="5"/>
      <c r="U56" s="5"/>
      <c r="V56" s="5"/>
      <c r="W56" s="5"/>
      <c r="X56" s="5"/>
      <c r="Y56" s="5"/>
    </row>
    <row r="57" spans="1:25" ht="15" x14ac:dyDescent="0.25">
      <c r="A57" s="1"/>
      <c r="B57" s="2"/>
      <c r="C57" s="1"/>
      <c r="D57" s="3"/>
      <c r="E57" s="4"/>
      <c r="F57" s="3"/>
      <c r="G57" s="4"/>
      <c r="H57" s="3"/>
      <c r="I57" s="34"/>
      <c r="J57" s="1"/>
      <c r="K57" s="1"/>
      <c r="L57" s="1"/>
      <c r="M57" s="1"/>
      <c r="N57" s="1"/>
      <c r="O57" s="1"/>
      <c r="P57" s="1"/>
      <c r="Q57" s="1"/>
      <c r="R57" s="1"/>
      <c r="S57" s="5"/>
      <c r="T57" s="5"/>
      <c r="U57" s="5"/>
      <c r="V57" s="5"/>
      <c r="W57" s="5"/>
      <c r="X57" s="5"/>
      <c r="Y57" s="5"/>
    </row>
    <row r="58" spans="1:25" ht="15" x14ac:dyDescent="0.25">
      <c r="A58" s="1"/>
      <c r="B58" s="2"/>
      <c r="C58" s="1"/>
      <c r="D58" s="3"/>
      <c r="E58" s="4"/>
      <c r="F58" s="3"/>
      <c r="G58" s="4"/>
      <c r="H58" s="3"/>
      <c r="I58" s="34"/>
      <c r="J58" s="1"/>
      <c r="K58" s="1"/>
      <c r="L58" s="1"/>
      <c r="M58" s="1"/>
      <c r="N58" s="1"/>
      <c r="O58" s="1"/>
      <c r="P58" s="1"/>
      <c r="Q58" s="1"/>
      <c r="R58" s="1"/>
      <c r="S58" s="5"/>
      <c r="T58" s="5"/>
      <c r="U58" s="5"/>
      <c r="V58" s="5"/>
      <c r="W58" s="5"/>
      <c r="X58" s="5"/>
      <c r="Y58" s="5"/>
    </row>
    <row r="59" spans="1:25" ht="15" x14ac:dyDescent="0.25">
      <c r="A59" s="29" t="s">
        <v>45</v>
      </c>
      <c r="B59" s="30"/>
      <c r="C59" s="31"/>
      <c r="D59" s="32"/>
      <c r="E59" s="4"/>
      <c r="F59" s="42"/>
      <c r="G59" s="4"/>
      <c r="H59" s="43"/>
      <c r="I59" s="34"/>
      <c r="J59" s="1"/>
      <c r="K59" s="1"/>
      <c r="L59" s="1"/>
      <c r="M59" s="1"/>
      <c r="N59" s="1"/>
      <c r="O59" s="1"/>
      <c r="P59" s="1"/>
      <c r="Q59" s="1"/>
      <c r="R59" s="1"/>
      <c r="S59" s="5"/>
      <c r="T59" s="5"/>
      <c r="U59" s="5"/>
      <c r="V59" s="5"/>
      <c r="W59" s="5"/>
      <c r="X59" s="5"/>
      <c r="Y59" s="5"/>
    </row>
    <row r="60" spans="1:25" ht="15" x14ac:dyDescent="0.25">
      <c r="A60" s="1"/>
      <c r="B60" s="13" t="s">
        <v>46</v>
      </c>
      <c r="C60" s="1"/>
      <c r="D60" s="15"/>
      <c r="E60" s="37"/>
      <c r="F60" s="15">
        <v>2500</v>
      </c>
      <c r="G60" s="4"/>
      <c r="H60" s="43">
        <f t="shared" ref="H60:H64" si="7">D60+F60</f>
        <v>2500</v>
      </c>
      <c r="I60" s="34"/>
      <c r="J60" s="73"/>
      <c r="K60" s="73"/>
      <c r="L60" s="73"/>
      <c r="M60" s="73"/>
      <c r="N60" s="1"/>
      <c r="O60" s="1"/>
      <c r="P60" s="1"/>
      <c r="Q60" s="1"/>
      <c r="R60" s="1"/>
      <c r="S60" s="5"/>
      <c r="T60" s="5"/>
      <c r="U60" s="5"/>
      <c r="V60" s="5"/>
      <c r="W60" s="5"/>
      <c r="X60" s="5"/>
      <c r="Y60" s="5"/>
    </row>
    <row r="61" spans="1:25" ht="15" x14ac:dyDescent="0.25">
      <c r="A61" s="1"/>
      <c r="B61" s="13" t="s">
        <v>47</v>
      </c>
      <c r="C61" s="1"/>
      <c r="D61" s="15">
        <v>20000</v>
      </c>
      <c r="E61" s="37"/>
      <c r="F61" s="15"/>
      <c r="G61" s="4"/>
      <c r="H61" s="43">
        <f t="shared" si="7"/>
        <v>20000</v>
      </c>
      <c r="I61" s="34"/>
      <c r="J61" s="74"/>
      <c r="K61" s="73"/>
      <c r="L61" s="73"/>
      <c r="M61" s="73"/>
      <c r="N61" s="1"/>
      <c r="O61" s="1"/>
      <c r="P61" s="1"/>
      <c r="Q61" s="1"/>
      <c r="R61" s="1"/>
      <c r="S61" s="5"/>
      <c r="T61" s="5"/>
      <c r="U61" s="5"/>
      <c r="V61" s="5"/>
      <c r="W61" s="5"/>
      <c r="X61" s="5"/>
      <c r="Y61" s="5"/>
    </row>
    <row r="62" spans="1:25" ht="15" x14ac:dyDescent="0.25">
      <c r="A62" s="1"/>
      <c r="B62" s="13" t="s">
        <v>48</v>
      </c>
      <c r="C62" s="1"/>
      <c r="D62" s="15">
        <v>2000</v>
      </c>
      <c r="E62" s="4"/>
      <c r="F62" s="15"/>
      <c r="G62" s="4"/>
      <c r="H62" s="43">
        <f t="shared" si="7"/>
        <v>2000</v>
      </c>
      <c r="I62" s="34"/>
      <c r="J62" s="1"/>
      <c r="K62" s="1"/>
      <c r="L62" s="1"/>
      <c r="M62" s="1"/>
      <c r="N62" s="1"/>
      <c r="O62" s="1"/>
      <c r="P62" s="1"/>
      <c r="Q62" s="1"/>
      <c r="R62" s="1"/>
      <c r="S62" s="5"/>
      <c r="T62" s="5"/>
      <c r="U62" s="5"/>
      <c r="V62" s="5"/>
      <c r="W62" s="5"/>
      <c r="X62" s="5"/>
      <c r="Y62" s="5"/>
    </row>
    <row r="63" spans="1:25" ht="15" x14ac:dyDescent="0.25">
      <c r="A63" s="1"/>
      <c r="B63" s="13" t="s">
        <v>49</v>
      </c>
      <c r="C63" s="1"/>
      <c r="D63" s="15">
        <v>1000</v>
      </c>
      <c r="E63" s="4"/>
      <c r="F63" s="15"/>
      <c r="G63" s="4"/>
      <c r="H63" s="43">
        <f t="shared" si="7"/>
        <v>1000</v>
      </c>
      <c r="I63" s="34"/>
      <c r="J63" s="1"/>
      <c r="K63" s="1"/>
      <c r="L63" s="1"/>
      <c r="M63" s="1"/>
      <c r="N63" s="1"/>
      <c r="O63" s="1"/>
      <c r="P63" s="1"/>
      <c r="Q63" s="1"/>
      <c r="R63" s="1"/>
      <c r="S63" s="5"/>
      <c r="T63" s="5"/>
      <c r="U63" s="5"/>
      <c r="V63" s="5"/>
      <c r="W63" s="5"/>
      <c r="X63" s="5"/>
      <c r="Y63" s="5"/>
    </row>
    <row r="64" spans="1:25" ht="15" x14ac:dyDescent="0.25">
      <c r="A64" s="1"/>
      <c r="B64" s="13" t="s">
        <v>50</v>
      </c>
      <c r="C64" s="1"/>
      <c r="D64" s="15">
        <v>0</v>
      </c>
      <c r="E64" s="34"/>
      <c r="F64" s="15">
        <v>10200</v>
      </c>
      <c r="G64" s="4"/>
      <c r="H64" s="43">
        <f t="shared" si="7"/>
        <v>10200</v>
      </c>
      <c r="I64" s="34"/>
      <c r="J64" s="1"/>
      <c r="K64" s="1"/>
      <c r="L64" s="1"/>
      <c r="M64" s="1"/>
      <c r="N64" s="1"/>
      <c r="O64" s="1"/>
      <c r="P64" s="1"/>
      <c r="Q64" s="1"/>
      <c r="R64" s="1"/>
      <c r="S64" s="5"/>
      <c r="T64" s="5"/>
      <c r="U64" s="5"/>
      <c r="V64" s="5"/>
      <c r="W64" s="5"/>
      <c r="X64" s="5"/>
      <c r="Y64" s="5"/>
    </row>
    <row r="65" spans="1:25" ht="15" x14ac:dyDescent="0.25">
      <c r="A65" s="1"/>
      <c r="B65" s="13"/>
      <c r="C65" s="30" t="s">
        <v>19</v>
      </c>
      <c r="D65" s="36">
        <f>SUM(D59:D64)</f>
        <v>23000</v>
      </c>
      <c r="E65" s="27"/>
      <c r="F65" s="36">
        <f>SUM(F59:F64)</f>
        <v>12700</v>
      </c>
      <c r="G65" s="27" t="s">
        <v>20</v>
      </c>
      <c r="H65" s="36">
        <f>SUM(H59:H64)</f>
        <v>35700</v>
      </c>
      <c r="I65" s="38">
        <f>SUM(D65+F65)</f>
        <v>35700</v>
      </c>
      <c r="J65" s="1"/>
      <c r="K65" s="1"/>
      <c r="L65" s="1"/>
      <c r="M65" s="1"/>
      <c r="N65" s="1"/>
      <c r="O65" s="1"/>
      <c r="P65" s="1"/>
      <c r="Q65" s="1"/>
      <c r="R65" s="1"/>
      <c r="S65" s="5"/>
      <c r="T65" s="5"/>
      <c r="U65" s="5"/>
      <c r="V65" s="5"/>
      <c r="W65" s="5"/>
      <c r="X65" s="5"/>
      <c r="Y65" s="5"/>
    </row>
    <row r="66" spans="1:25" ht="15" x14ac:dyDescent="0.25">
      <c r="A66" s="1"/>
      <c r="B66" s="2"/>
      <c r="C66" s="2"/>
      <c r="D66" s="45"/>
      <c r="E66" s="4"/>
      <c r="F66" s="45"/>
      <c r="G66" s="4"/>
      <c r="H66" s="45"/>
      <c r="I66" s="34"/>
      <c r="J66" s="1"/>
      <c r="K66" s="1"/>
      <c r="L66" s="1"/>
      <c r="M66" s="1"/>
      <c r="N66" s="1"/>
      <c r="O66" s="1"/>
      <c r="P66" s="1"/>
      <c r="Q66" s="1"/>
      <c r="R66" s="1"/>
      <c r="S66" s="5"/>
      <c r="T66" s="5"/>
      <c r="U66" s="5"/>
      <c r="V66" s="5"/>
      <c r="W66" s="5"/>
      <c r="X66" s="5"/>
      <c r="Y66" s="5"/>
    </row>
    <row r="67" spans="1:25" ht="15" x14ac:dyDescent="0.25">
      <c r="A67" s="1"/>
      <c r="B67" s="2"/>
      <c r="C67" s="2"/>
      <c r="D67" s="45"/>
      <c r="E67" s="4"/>
      <c r="F67" s="45"/>
      <c r="G67" s="4"/>
      <c r="H67" s="45"/>
      <c r="I67" s="34"/>
      <c r="J67" s="1"/>
      <c r="K67" s="1"/>
      <c r="L67" s="1"/>
      <c r="M67" s="1"/>
      <c r="N67" s="1"/>
      <c r="O67" s="1"/>
      <c r="P67" s="1"/>
      <c r="Q67" s="1"/>
      <c r="R67" s="1"/>
      <c r="S67" s="5"/>
      <c r="T67" s="5"/>
      <c r="U67" s="5"/>
      <c r="V67" s="5"/>
      <c r="W67" s="5"/>
      <c r="X67" s="5"/>
      <c r="Y67" s="5"/>
    </row>
    <row r="68" spans="1:25" ht="15" x14ac:dyDescent="0.25">
      <c r="A68" s="46" t="s">
        <v>51</v>
      </c>
      <c r="B68" s="9"/>
      <c r="C68" s="9"/>
      <c r="D68" s="47"/>
      <c r="E68" s="4"/>
      <c r="F68" s="47"/>
      <c r="G68" s="4"/>
      <c r="H68" s="47"/>
      <c r="I68" s="34"/>
      <c r="J68" s="1"/>
      <c r="K68" s="1"/>
      <c r="L68" s="1"/>
      <c r="M68" s="1"/>
      <c r="N68" s="1"/>
      <c r="O68" s="1"/>
      <c r="P68" s="1"/>
      <c r="Q68" s="1"/>
      <c r="R68" s="1"/>
      <c r="S68" s="5"/>
      <c r="T68" s="5"/>
      <c r="U68" s="5"/>
      <c r="V68" s="5"/>
      <c r="W68" s="5"/>
      <c r="X68" s="5"/>
      <c r="Y68" s="5"/>
    </row>
    <row r="69" spans="1:25" ht="15" x14ac:dyDescent="0.25">
      <c r="A69" s="1"/>
      <c r="B69" s="9" t="s">
        <v>52</v>
      </c>
      <c r="C69" s="2"/>
      <c r="D69" s="48">
        <v>25000</v>
      </c>
      <c r="E69" s="4"/>
      <c r="F69" s="49">
        <v>30000</v>
      </c>
      <c r="G69" s="50"/>
      <c r="H69" s="49">
        <f>SUM(D69+F69)</f>
        <v>55000</v>
      </c>
      <c r="I69" s="34"/>
      <c r="J69" s="1"/>
      <c r="K69" s="1"/>
      <c r="L69" s="1"/>
      <c r="M69" s="1"/>
      <c r="N69" s="1"/>
      <c r="O69" s="1"/>
      <c r="P69" s="1"/>
      <c r="Q69" s="1"/>
      <c r="R69" s="1"/>
      <c r="S69" s="5"/>
      <c r="T69" s="5"/>
      <c r="U69" s="5"/>
      <c r="V69" s="5"/>
      <c r="W69" s="5"/>
      <c r="X69" s="5"/>
      <c r="Y69" s="5"/>
    </row>
    <row r="70" spans="1:25" ht="15" x14ac:dyDescent="0.25">
      <c r="A70" s="1"/>
      <c r="B70" s="9"/>
      <c r="C70" s="9" t="s">
        <v>19</v>
      </c>
      <c r="D70" s="47">
        <f>SUM(D69)</f>
        <v>25000</v>
      </c>
      <c r="E70" s="4"/>
      <c r="F70" s="47">
        <f>SUM(F69)</f>
        <v>30000</v>
      </c>
      <c r="G70" s="4"/>
      <c r="H70" s="47">
        <f>SUM(H69)</f>
        <v>55000</v>
      </c>
      <c r="I70" s="38">
        <f>SUM(D70+F70)</f>
        <v>55000</v>
      </c>
      <c r="J70" s="1"/>
      <c r="K70" s="1"/>
      <c r="L70" s="1"/>
      <c r="M70" s="1"/>
      <c r="N70" s="1"/>
      <c r="O70" s="1"/>
      <c r="P70" s="1"/>
      <c r="Q70" s="1"/>
      <c r="R70" s="1"/>
      <c r="S70" s="5"/>
      <c r="T70" s="5"/>
      <c r="U70" s="5"/>
      <c r="V70" s="5"/>
      <c r="W70" s="5"/>
      <c r="X70" s="5"/>
      <c r="Y70" s="5"/>
    </row>
    <row r="71" spans="1:25" ht="15" x14ac:dyDescent="0.25">
      <c r="A71" s="1"/>
      <c r="B71" s="2"/>
      <c r="C71" s="2"/>
      <c r="D71" s="45"/>
      <c r="E71" s="4"/>
      <c r="F71" s="45"/>
      <c r="G71" s="4"/>
      <c r="H71" s="45"/>
      <c r="I71" s="34"/>
      <c r="J71" s="1"/>
      <c r="K71" s="1"/>
      <c r="L71" s="1"/>
      <c r="M71" s="1"/>
      <c r="N71" s="1"/>
      <c r="O71" s="1"/>
      <c r="P71" s="1"/>
      <c r="Q71" s="1"/>
      <c r="R71" s="1"/>
      <c r="S71" s="5"/>
      <c r="T71" s="5"/>
      <c r="U71" s="5"/>
      <c r="V71" s="5"/>
      <c r="W71" s="5"/>
      <c r="X71" s="5"/>
      <c r="Y71" s="5"/>
    </row>
    <row r="72" spans="1:25" ht="15" x14ac:dyDescent="0.25">
      <c r="A72" s="1"/>
      <c r="B72" s="2"/>
      <c r="C72" s="2"/>
      <c r="D72" s="45"/>
      <c r="E72" s="4"/>
      <c r="F72" s="45"/>
      <c r="G72" s="4"/>
      <c r="H72" s="45"/>
      <c r="I72" s="34"/>
      <c r="J72" s="1"/>
      <c r="K72" s="1"/>
      <c r="L72" s="1"/>
      <c r="M72" s="1"/>
      <c r="N72" s="1"/>
      <c r="O72" s="1"/>
      <c r="P72" s="1"/>
      <c r="Q72" s="1"/>
      <c r="R72" s="1"/>
      <c r="S72" s="5"/>
      <c r="T72" s="5"/>
      <c r="U72" s="5"/>
      <c r="V72" s="5"/>
      <c r="W72" s="5"/>
      <c r="X72" s="5"/>
      <c r="Y72" s="5"/>
    </row>
    <row r="73" spans="1:25" ht="15" x14ac:dyDescent="0.25">
      <c r="A73" s="29" t="s">
        <v>53</v>
      </c>
      <c r="B73" s="9" t="s">
        <v>54</v>
      </c>
      <c r="C73" s="9"/>
      <c r="D73" s="49"/>
      <c r="E73" s="50"/>
      <c r="F73" s="49">
        <v>36000</v>
      </c>
      <c r="G73" s="4"/>
      <c r="H73" s="43">
        <f t="shared" ref="H73:H74" si="8">D73+F73</f>
        <v>36000</v>
      </c>
      <c r="I73" s="34"/>
      <c r="J73" s="1"/>
      <c r="K73" s="1"/>
      <c r="L73" s="1"/>
      <c r="M73" s="1"/>
      <c r="N73" s="1"/>
      <c r="O73" s="1"/>
      <c r="P73" s="1"/>
      <c r="Q73" s="1"/>
      <c r="R73" s="1"/>
      <c r="S73" s="5"/>
      <c r="T73" s="5"/>
      <c r="U73" s="5"/>
      <c r="V73" s="5"/>
      <c r="W73" s="5"/>
      <c r="X73" s="5"/>
      <c r="Y73" s="5"/>
    </row>
    <row r="74" spans="1:25" ht="15" x14ac:dyDescent="0.25">
      <c r="A74" s="29" t="s">
        <v>55</v>
      </c>
      <c r="B74" s="9" t="s">
        <v>56</v>
      </c>
      <c r="C74" s="9"/>
      <c r="D74" s="49"/>
      <c r="E74" s="50"/>
      <c r="F74" s="49">
        <v>6500</v>
      </c>
      <c r="G74" s="4"/>
      <c r="H74" s="43">
        <f t="shared" si="8"/>
        <v>6500</v>
      </c>
      <c r="I74" s="34"/>
      <c r="J74" s="1"/>
      <c r="K74" s="1"/>
      <c r="L74" s="1"/>
      <c r="M74" s="1"/>
      <c r="N74" s="1"/>
      <c r="O74" s="1"/>
      <c r="P74" s="1"/>
      <c r="Q74" s="1"/>
      <c r="R74" s="1"/>
      <c r="S74" s="5"/>
      <c r="T74" s="5"/>
      <c r="U74" s="5"/>
      <c r="V74" s="5"/>
      <c r="W74" s="5"/>
      <c r="X74" s="5"/>
      <c r="Y74" s="5"/>
    </row>
    <row r="75" spans="1:25" ht="15" x14ac:dyDescent="0.25">
      <c r="A75" s="51"/>
      <c r="B75" s="9"/>
      <c r="C75" s="9" t="s">
        <v>19</v>
      </c>
      <c r="D75" s="47">
        <f>SUM(D73:D74)</f>
        <v>0</v>
      </c>
      <c r="E75" s="4"/>
      <c r="F75" s="47">
        <f>SUM(F73:F74)</f>
        <v>42500</v>
      </c>
      <c r="G75" s="4"/>
      <c r="H75" s="36">
        <f>SUM(H73:H74)</f>
        <v>42500</v>
      </c>
      <c r="I75" s="38">
        <f>SUM(D75+F75)</f>
        <v>42500</v>
      </c>
      <c r="J75" s="1"/>
      <c r="K75" s="1"/>
      <c r="L75" s="1"/>
      <c r="M75" s="1"/>
      <c r="N75" s="1"/>
      <c r="O75" s="1"/>
      <c r="P75" s="1"/>
      <c r="Q75" s="1"/>
      <c r="R75" s="1"/>
      <c r="S75" s="5"/>
      <c r="T75" s="5"/>
      <c r="U75" s="5"/>
      <c r="V75" s="5"/>
      <c r="W75" s="5"/>
      <c r="X75" s="5"/>
      <c r="Y75" s="5"/>
    </row>
    <row r="76" spans="1:25" ht="15" x14ac:dyDescent="0.25">
      <c r="A76" s="1"/>
      <c r="B76" s="2"/>
      <c r="C76" s="2"/>
      <c r="D76" s="45"/>
      <c r="E76" s="4"/>
      <c r="F76" s="45"/>
      <c r="G76" s="4"/>
      <c r="H76" s="45"/>
      <c r="I76" s="34"/>
      <c r="J76" s="1"/>
      <c r="K76" s="1"/>
      <c r="L76" s="1"/>
      <c r="M76" s="1"/>
      <c r="N76" s="1"/>
      <c r="O76" s="1"/>
      <c r="P76" s="1"/>
      <c r="Q76" s="1"/>
      <c r="R76" s="1"/>
      <c r="S76" s="5"/>
      <c r="T76" s="5"/>
      <c r="U76" s="5"/>
      <c r="V76" s="5"/>
      <c r="W76" s="5"/>
      <c r="X76" s="5"/>
      <c r="Y76" s="5"/>
    </row>
    <row r="77" spans="1:25" ht="15" x14ac:dyDescent="0.25">
      <c r="A77" s="1"/>
      <c r="B77" s="2"/>
      <c r="C77" s="2"/>
      <c r="D77" s="45"/>
      <c r="E77" s="4"/>
      <c r="F77" s="45"/>
      <c r="G77" s="4"/>
      <c r="H77" s="45"/>
      <c r="I77" s="34"/>
      <c r="J77" s="1"/>
      <c r="K77" s="1"/>
      <c r="L77" s="1"/>
      <c r="M77" s="1"/>
      <c r="N77" s="1"/>
      <c r="O77" s="1"/>
      <c r="P77" s="1"/>
      <c r="Q77" s="1"/>
      <c r="R77" s="1"/>
      <c r="S77" s="5"/>
      <c r="T77" s="5"/>
      <c r="U77" s="5"/>
      <c r="V77" s="5"/>
      <c r="W77" s="5"/>
      <c r="X77" s="5"/>
      <c r="Y77" s="5"/>
    </row>
    <row r="78" spans="1:25" ht="15" x14ac:dyDescent="0.25">
      <c r="A78" s="52" t="s">
        <v>57</v>
      </c>
      <c r="B78" s="53"/>
      <c r="C78" s="54"/>
      <c r="D78" s="55"/>
      <c r="E78" s="5"/>
      <c r="F78" s="55"/>
      <c r="G78" s="5"/>
      <c r="H78" s="43"/>
      <c r="I78" s="3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 x14ac:dyDescent="0.25">
      <c r="A79" s="5"/>
      <c r="B79" s="56" t="s">
        <v>58</v>
      </c>
      <c r="C79" s="5"/>
      <c r="D79" s="43">
        <v>500</v>
      </c>
      <c r="E79" s="34"/>
      <c r="F79" s="12"/>
      <c r="G79" s="5"/>
      <c r="H79" s="43">
        <f t="shared" ref="H79:H87" si="9">SUM(D79+F79)</f>
        <v>500</v>
      </c>
      <c r="I79" s="3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 x14ac:dyDescent="0.25">
      <c r="A80" s="5"/>
      <c r="B80" s="57" t="s">
        <v>59</v>
      </c>
      <c r="C80" s="5"/>
      <c r="D80" s="43"/>
      <c r="E80" s="5"/>
      <c r="F80" s="12">
        <v>15000</v>
      </c>
      <c r="G80" s="5"/>
      <c r="H80" s="43">
        <f t="shared" si="9"/>
        <v>15000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 x14ac:dyDescent="0.25">
      <c r="A81" s="5"/>
      <c r="B81" s="58" t="s">
        <v>60</v>
      </c>
      <c r="C81" s="1"/>
      <c r="D81" s="12">
        <v>1000</v>
      </c>
      <c r="E81" s="5"/>
      <c r="F81" s="12"/>
      <c r="G81" s="5"/>
      <c r="H81" s="43">
        <f t="shared" si="9"/>
        <v>1000</v>
      </c>
      <c r="I81" s="3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 x14ac:dyDescent="0.25">
      <c r="A82" s="5"/>
      <c r="B82" s="57" t="s">
        <v>61</v>
      </c>
      <c r="C82" s="59"/>
      <c r="D82" s="60">
        <v>1000</v>
      </c>
      <c r="E82" s="5"/>
      <c r="F82" s="36"/>
      <c r="G82" s="5"/>
      <c r="H82" s="43">
        <f t="shared" si="9"/>
        <v>1000</v>
      </c>
      <c r="I82" s="3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 x14ac:dyDescent="0.25">
      <c r="A83" s="5"/>
      <c r="B83" s="57" t="s">
        <v>62</v>
      </c>
      <c r="C83" s="59"/>
      <c r="D83" s="60">
        <v>3000</v>
      </c>
      <c r="E83" s="5"/>
      <c r="F83" s="36"/>
      <c r="G83" s="5"/>
      <c r="H83" s="43">
        <f t="shared" si="9"/>
        <v>3000</v>
      </c>
      <c r="I83" s="3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 x14ac:dyDescent="0.25">
      <c r="A84" s="5"/>
      <c r="B84" s="57" t="s">
        <v>63</v>
      </c>
      <c r="C84" s="59"/>
      <c r="D84" s="60">
        <v>4500</v>
      </c>
      <c r="E84" s="5"/>
      <c r="F84" s="36"/>
      <c r="G84" s="5"/>
      <c r="H84" s="43">
        <f t="shared" si="9"/>
        <v>4500</v>
      </c>
      <c r="I84" s="3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" x14ac:dyDescent="0.25">
      <c r="A85" s="5"/>
      <c r="B85" s="57" t="s">
        <v>64</v>
      </c>
      <c r="C85" s="59"/>
      <c r="D85" s="60"/>
      <c r="E85" s="5"/>
      <c r="F85" s="61">
        <v>2000</v>
      </c>
      <c r="G85" s="5"/>
      <c r="H85" s="43">
        <f t="shared" si="9"/>
        <v>2000</v>
      </c>
      <c r="I85" s="3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" x14ac:dyDescent="0.25">
      <c r="A86" s="5"/>
      <c r="B86" s="57" t="s">
        <v>65</v>
      </c>
      <c r="C86" s="59"/>
      <c r="D86" s="60">
        <v>1000</v>
      </c>
      <c r="E86" s="5"/>
      <c r="F86" s="36"/>
      <c r="G86" s="5"/>
      <c r="H86" s="43">
        <f t="shared" si="9"/>
        <v>1000</v>
      </c>
      <c r="I86" s="3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" x14ac:dyDescent="0.25">
      <c r="A87" s="5"/>
      <c r="B87" s="57" t="s">
        <v>66</v>
      </c>
      <c r="C87" s="59"/>
      <c r="D87" s="60">
        <v>500</v>
      </c>
      <c r="E87" s="5"/>
      <c r="F87" s="36"/>
      <c r="G87" s="5"/>
      <c r="H87" s="43">
        <f t="shared" si="9"/>
        <v>500</v>
      </c>
      <c r="I87" s="3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 x14ac:dyDescent="0.25">
      <c r="A88" s="5"/>
      <c r="B88" s="57"/>
      <c r="C88" s="62" t="s">
        <v>19</v>
      </c>
      <c r="D88" s="63">
        <f>SUM(D78:D87)</f>
        <v>11500</v>
      </c>
      <c r="E88" s="5"/>
      <c r="F88" s="63">
        <f>SUM(F78:F87)</f>
        <v>17000</v>
      </c>
      <c r="G88" s="5"/>
      <c r="H88" s="63">
        <f>SUM(H79:H87)</f>
        <v>28500</v>
      </c>
      <c r="I88" s="38">
        <f>SUM(D88+F88)</f>
        <v>28500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 x14ac:dyDescent="0.25">
      <c r="A89" s="25"/>
      <c r="B89" s="2"/>
      <c r="C89" s="1"/>
      <c r="D89" s="3"/>
      <c r="E89" s="20"/>
      <c r="F89" s="64"/>
      <c r="G89" s="4"/>
      <c r="H89" s="65"/>
      <c r="I89" s="34"/>
      <c r="J89" s="1"/>
      <c r="K89" s="1"/>
      <c r="L89" s="1"/>
      <c r="M89" s="1"/>
      <c r="N89" s="1"/>
      <c r="O89" s="1"/>
      <c r="P89" s="1"/>
      <c r="Q89" s="1"/>
      <c r="R89" s="1"/>
      <c r="S89" s="5"/>
      <c r="T89" s="5"/>
      <c r="U89" s="5"/>
      <c r="V89" s="5"/>
      <c r="W89" s="5"/>
      <c r="X89" s="5"/>
      <c r="Y89" s="5"/>
    </row>
    <row r="90" spans="1:25" ht="15" x14ac:dyDescent="0.25">
      <c r="A90" s="25"/>
      <c r="B90" s="2"/>
      <c r="C90" s="1"/>
      <c r="D90" s="3"/>
      <c r="E90" s="20"/>
      <c r="F90" s="64"/>
      <c r="G90" s="4"/>
      <c r="H90" s="65"/>
      <c r="I90" s="34"/>
      <c r="J90" s="1"/>
      <c r="K90" s="1"/>
      <c r="L90" s="1"/>
      <c r="M90" s="1"/>
      <c r="N90" s="1"/>
      <c r="O90" s="1"/>
      <c r="P90" s="1"/>
      <c r="Q90" s="1"/>
      <c r="R90" s="1"/>
      <c r="S90" s="5"/>
      <c r="T90" s="5"/>
      <c r="U90" s="5"/>
      <c r="V90" s="5"/>
      <c r="W90" s="5"/>
      <c r="X90" s="5"/>
      <c r="Y90" s="5"/>
    </row>
    <row r="91" spans="1:25" ht="15" x14ac:dyDescent="0.25">
      <c r="A91" s="29" t="s">
        <v>67</v>
      </c>
      <c r="B91" s="30"/>
      <c r="C91" s="31"/>
      <c r="D91" s="32"/>
      <c r="E91" s="20"/>
      <c r="F91" s="42"/>
      <c r="G91" s="4"/>
      <c r="H91" s="43"/>
      <c r="I91" s="34"/>
      <c r="J91" s="1"/>
      <c r="K91" s="1"/>
      <c r="L91" s="1"/>
      <c r="M91" s="1"/>
      <c r="N91" s="1"/>
      <c r="O91" s="1"/>
      <c r="P91" s="1"/>
      <c r="Q91" s="1"/>
      <c r="R91" s="1"/>
      <c r="S91" s="5"/>
      <c r="T91" s="5"/>
      <c r="U91" s="5"/>
      <c r="V91" s="5"/>
      <c r="W91" s="5"/>
      <c r="X91" s="5"/>
      <c r="Y91" s="5"/>
    </row>
    <row r="92" spans="1:25" ht="15" x14ac:dyDescent="0.25">
      <c r="A92" s="1"/>
      <c r="B92" s="13" t="s">
        <v>68</v>
      </c>
      <c r="C92" s="1"/>
      <c r="D92" s="15">
        <v>12500</v>
      </c>
      <c r="E92" s="20"/>
      <c r="F92" s="15"/>
      <c r="G92" s="4"/>
      <c r="H92" s="43">
        <f t="shared" ref="H92:H98" si="10">D92+F92</f>
        <v>12500</v>
      </c>
      <c r="I92" s="34"/>
      <c r="J92" s="1"/>
      <c r="K92" s="20"/>
      <c r="L92" s="1"/>
      <c r="M92" s="1"/>
      <c r="N92" s="1"/>
      <c r="O92" s="1"/>
      <c r="P92" s="1"/>
      <c r="Q92" s="1"/>
      <c r="R92" s="1"/>
      <c r="S92" s="5"/>
      <c r="T92" s="5"/>
      <c r="U92" s="5"/>
      <c r="V92" s="5"/>
      <c r="W92" s="5"/>
      <c r="X92" s="5"/>
      <c r="Y92" s="5"/>
    </row>
    <row r="93" spans="1:25" ht="15" x14ac:dyDescent="0.25">
      <c r="A93" s="1"/>
      <c r="B93" s="13" t="s">
        <v>69</v>
      </c>
      <c r="C93" s="1"/>
      <c r="D93" s="35">
        <v>-5880</v>
      </c>
      <c r="E93" s="20"/>
      <c r="F93" s="35"/>
      <c r="G93" s="4"/>
      <c r="H93" s="43">
        <f t="shared" si="10"/>
        <v>-5880</v>
      </c>
      <c r="I93" s="34"/>
      <c r="J93" s="1"/>
      <c r="K93" s="1"/>
      <c r="L93" s="1"/>
      <c r="M93" s="1"/>
      <c r="N93" s="1"/>
      <c r="O93" s="1"/>
      <c r="P93" s="1"/>
      <c r="Q93" s="1"/>
      <c r="R93" s="1"/>
      <c r="S93" s="5"/>
      <c r="T93" s="5"/>
      <c r="U93" s="5"/>
      <c r="V93" s="5"/>
      <c r="W93" s="5"/>
      <c r="X93" s="5"/>
      <c r="Y93" s="5"/>
    </row>
    <row r="94" spans="1:25" ht="15" x14ac:dyDescent="0.25">
      <c r="A94" s="1"/>
      <c r="B94" s="13" t="s">
        <v>70</v>
      </c>
      <c r="C94" s="1"/>
      <c r="D94" s="15"/>
      <c r="E94" s="20"/>
      <c r="F94" s="15">
        <v>2100</v>
      </c>
      <c r="G94" s="4"/>
      <c r="H94" s="43">
        <f t="shared" si="10"/>
        <v>2100</v>
      </c>
      <c r="I94" s="34"/>
      <c r="J94" s="1"/>
      <c r="K94" s="34"/>
      <c r="L94" s="1"/>
      <c r="M94" s="1"/>
      <c r="N94" s="1"/>
      <c r="O94" s="1"/>
      <c r="P94" s="1"/>
      <c r="Q94" s="1"/>
      <c r="R94" s="1"/>
      <c r="S94" s="5"/>
      <c r="T94" s="5"/>
      <c r="U94" s="5"/>
      <c r="V94" s="5"/>
      <c r="W94" s="5"/>
      <c r="X94" s="5"/>
      <c r="Y94" s="5"/>
    </row>
    <row r="95" spans="1:25" ht="15" x14ac:dyDescent="0.25">
      <c r="A95" s="1"/>
      <c r="B95" s="13" t="s">
        <v>71</v>
      </c>
      <c r="C95" s="1"/>
      <c r="D95" s="15">
        <v>1800</v>
      </c>
      <c r="E95" s="20"/>
      <c r="F95" s="15"/>
      <c r="G95" s="4"/>
      <c r="H95" s="43">
        <f t="shared" si="10"/>
        <v>1800</v>
      </c>
      <c r="I95" s="34"/>
      <c r="J95" s="1"/>
      <c r="K95" s="1"/>
      <c r="L95" s="1"/>
      <c r="M95" s="1"/>
      <c r="N95" s="1"/>
      <c r="O95" s="1"/>
      <c r="P95" s="1"/>
      <c r="Q95" s="1"/>
      <c r="R95" s="1"/>
      <c r="S95" s="5"/>
      <c r="T95" s="5"/>
      <c r="U95" s="5"/>
      <c r="V95" s="5"/>
      <c r="W95" s="5"/>
      <c r="X95" s="5"/>
      <c r="Y95" s="5"/>
    </row>
    <row r="96" spans="1:25" ht="15" x14ac:dyDescent="0.25">
      <c r="A96" s="1"/>
      <c r="B96" s="13" t="s">
        <v>72</v>
      </c>
      <c r="C96" s="1"/>
      <c r="D96" s="15">
        <v>300</v>
      </c>
      <c r="E96" s="20"/>
      <c r="F96" s="15"/>
      <c r="G96" s="4"/>
      <c r="H96" s="43">
        <f t="shared" si="10"/>
        <v>300</v>
      </c>
      <c r="I96" s="34"/>
      <c r="J96" s="1"/>
      <c r="K96" s="1"/>
      <c r="L96" s="1"/>
      <c r="M96" s="1"/>
      <c r="N96" s="1"/>
      <c r="O96" s="1"/>
      <c r="P96" s="1"/>
      <c r="Q96" s="1"/>
      <c r="R96" s="1"/>
      <c r="S96" s="5"/>
      <c r="T96" s="5"/>
      <c r="U96" s="5"/>
      <c r="V96" s="5"/>
      <c r="W96" s="5"/>
      <c r="X96" s="5"/>
      <c r="Y96" s="5"/>
    </row>
    <row r="97" spans="1:25" ht="15" x14ac:dyDescent="0.25">
      <c r="A97" s="1"/>
      <c r="B97" s="13" t="s">
        <v>73</v>
      </c>
      <c r="C97" s="1"/>
      <c r="D97" s="15">
        <v>700</v>
      </c>
      <c r="E97" s="20"/>
      <c r="F97" s="15"/>
      <c r="G97" s="4"/>
      <c r="H97" s="43">
        <f t="shared" si="10"/>
        <v>700</v>
      </c>
      <c r="I97" s="34"/>
      <c r="J97" s="1"/>
      <c r="K97" s="1"/>
      <c r="L97" s="1"/>
      <c r="M97" s="1"/>
      <c r="N97" s="1"/>
      <c r="O97" s="1"/>
      <c r="P97" s="1"/>
      <c r="Q97" s="1"/>
      <c r="R97" s="1"/>
      <c r="S97" s="5"/>
      <c r="T97" s="5"/>
      <c r="U97" s="5"/>
      <c r="V97" s="5"/>
      <c r="W97" s="5"/>
      <c r="X97" s="5"/>
      <c r="Y97" s="5"/>
    </row>
    <row r="98" spans="1:25" ht="15" x14ac:dyDescent="0.25">
      <c r="A98" s="1"/>
      <c r="B98" s="13" t="s">
        <v>74</v>
      </c>
      <c r="C98" s="1"/>
      <c r="D98" s="15">
        <v>1000</v>
      </c>
      <c r="E98" s="20"/>
      <c r="F98" s="15"/>
      <c r="G98" s="4"/>
      <c r="H98" s="43">
        <f t="shared" si="10"/>
        <v>1000</v>
      </c>
      <c r="I98" s="34"/>
      <c r="J98" s="1"/>
      <c r="K98" s="1"/>
      <c r="L98" s="1"/>
      <c r="M98" s="1"/>
      <c r="N98" s="1"/>
      <c r="O98" s="1"/>
      <c r="P98" s="1"/>
      <c r="Q98" s="1"/>
      <c r="R98" s="1"/>
      <c r="S98" s="5"/>
      <c r="T98" s="5"/>
      <c r="U98" s="5"/>
      <c r="V98" s="5"/>
      <c r="W98" s="5"/>
      <c r="X98" s="5"/>
      <c r="Y98" s="5"/>
    </row>
    <row r="99" spans="1:25" ht="15" x14ac:dyDescent="0.25">
      <c r="A99" s="1"/>
      <c r="B99" s="13"/>
      <c r="C99" s="30" t="s">
        <v>19</v>
      </c>
      <c r="D99" s="36">
        <f>SUM(D91:D98)</f>
        <v>10420</v>
      </c>
      <c r="E99" s="37"/>
      <c r="F99" s="36">
        <f>SUM(F91:F98)</f>
        <v>2100</v>
      </c>
      <c r="G99" s="27" t="s">
        <v>20</v>
      </c>
      <c r="H99" s="36">
        <f>SUM(H91:H98)</f>
        <v>12520</v>
      </c>
      <c r="I99" s="38">
        <f>SUM(D99+F99)</f>
        <v>12520</v>
      </c>
      <c r="J99" s="1"/>
      <c r="K99" s="1"/>
      <c r="L99" s="1"/>
      <c r="M99" s="1"/>
      <c r="N99" s="1"/>
      <c r="O99" s="1"/>
      <c r="P99" s="1"/>
      <c r="Q99" s="1"/>
      <c r="R99" s="1"/>
      <c r="S99" s="5"/>
      <c r="T99" s="5"/>
      <c r="U99" s="5"/>
      <c r="V99" s="5"/>
      <c r="W99" s="5"/>
      <c r="X99" s="5"/>
      <c r="Y99" s="5"/>
    </row>
    <row r="100" spans="1:25" ht="15" x14ac:dyDescent="0.25">
      <c r="A100" s="1"/>
      <c r="B100" s="2"/>
      <c r="C100" s="1"/>
      <c r="D100" s="3"/>
      <c r="E100" s="4"/>
      <c r="F100" s="3"/>
      <c r="G100" s="4"/>
      <c r="H100" s="3"/>
      <c r="I100" s="34"/>
      <c r="J100" s="1"/>
      <c r="K100" s="1"/>
      <c r="L100" s="1"/>
      <c r="M100" s="1"/>
      <c r="N100" s="1"/>
      <c r="O100" s="1"/>
      <c r="P100" s="1"/>
      <c r="Q100" s="1"/>
      <c r="R100" s="1"/>
      <c r="S100" s="5"/>
      <c r="T100" s="5"/>
      <c r="U100" s="5"/>
      <c r="V100" s="5"/>
      <c r="W100" s="5"/>
      <c r="X100" s="5"/>
      <c r="Y100" s="5"/>
    </row>
    <row r="101" spans="1:25" ht="15" x14ac:dyDescent="0.25">
      <c r="A101" s="1"/>
      <c r="B101" s="2"/>
      <c r="C101" s="1"/>
      <c r="D101" s="3"/>
      <c r="E101" s="4"/>
      <c r="F101" s="3"/>
      <c r="G101" s="4"/>
      <c r="H101" s="3"/>
      <c r="I101" s="34"/>
      <c r="J101" s="1"/>
      <c r="K101" s="1"/>
      <c r="L101" s="1"/>
      <c r="M101" s="1"/>
      <c r="N101" s="1"/>
      <c r="O101" s="1"/>
      <c r="P101" s="1"/>
      <c r="Q101" s="1"/>
      <c r="R101" s="1"/>
      <c r="S101" s="5"/>
      <c r="T101" s="5"/>
      <c r="U101" s="5"/>
      <c r="V101" s="5"/>
      <c r="W101" s="5"/>
      <c r="X101" s="5"/>
      <c r="Y101" s="5"/>
    </row>
    <row r="102" spans="1:25" ht="15" x14ac:dyDescent="0.25">
      <c r="A102" s="29" t="s">
        <v>75</v>
      </c>
      <c r="B102" s="30"/>
      <c r="C102" s="31"/>
      <c r="D102" s="32"/>
      <c r="E102" s="4"/>
      <c r="F102" s="42"/>
      <c r="G102" s="4"/>
      <c r="H102" s="43"/>
      <c r="I102" s="34"/>
      <c r="J102" s="1"/>
      <c r="K102" s="1"/>
      <c r="L102" s="1"/>
      <c r="M102" s="1"/>
      <c r="N102" s="1"/>
      <c r="O102" s="1"/>
      <c r="P102" s="1"/>
      <c r="Q102" s="1"/>
      <c r="R102" s="1"/>
      <c r="S102" s="5"/>
      <c r="T102" s="5"/>
      <c r="U102" s="5"/>
      <c r="V102" s="5"/>
      <c r="W102" s="5"/>
      <c r="X102" s="5"/>
      <c r="Y102" s="5"/>
    </row>
    <row r="103" spans="1:25" ht="15" x14ac:dyDescent="0.25">
      <c r="A103" s="20"/>
      <c r="B103" s="13" t="s">
        <v>76</v>
      </c>
      <c r="C103" s="1"/>
      <c r="D103" s="15"/>
      <c r="E103" s="20"/>
      <c r="F103" s="15">
        <v>37000</v>
      </c>
      <c r="G103" s="4"/>
      <c r="H103" s="43">
        <f t="shared" ref="H103:H108" si="11">D103+F103</f>
        <v>37000</v>
      </c>
      <c r="I103" s="34"/>
      <c r="J103" s="1"/>
      <c r="K103" s="1"/>
      <c r="L103" s="1"/>
      <c r="M103" s="1"/>
      <c r="N103" s="1"/>
      <c r="O103" s="1"/>
      <c r="P103" s="1"/>
      <c r="Q103" s="1"/>
      <c r="R103" s="1"/>
      <c r="S103" s="5"/>
      <c r="T103" s="5"/>
      <c r="U103" s="5"/>
      <c r="V103" s="5"/>
      <c r="W103" s="5"/>
      <c r="X103" s="5"/>
      <c r="Y103" s="5"/>
    </row>
    <row r="104" spans="1:25" ht="15" x14ac:dyDescent="0.25">
      <c r="A104" s="20"/>
      <c r="B104" s="13" t="s">
        <v>77</v>
      </c>
      <c r="C104" s="1"/>
      <c r="D104" s="15">
        <v>1800</v>
      </c>
      <c r="E104" s="20"/>
      <c r="F104" s="15"/>
      <c r="G104" s="4"/>
      <c r="H104" s="43">
        <f t="shared" si="11"/>
        <v>1800</v>
      </c>
      <c r="I104" s="34"/>
      <c r="J104" s="1"/>
      <c r="K104" s="1"/>
      <c r="L104" s="1"/>
      <c r="M104" s="1"/>
      <c r="N104" s="1"/>
      <c r="O104" s="1"/>
      <c r="P104" s="1"/>
      <c r="Q104" s="1"/>
      <c r="R104" s="1"/>
      <c r="S104" s="5"/>
      <c r="T104" s="5"/>
      <c r="U104" s="5"/>
      <c r="V104" s="5"/>
      <c r="W104" s="5"/>
      <c r="X104" s="5"/>
      <c r="Y104" s="5"/>
    </row>
    <row r="105" spans="1:25" ht="15" x14ac:dyDescent="0.25">
      <c r="A105" s="20"/>
      <c r="B105" s="13" t="s">
        <v>78</v>
      </c>
      <c r="C105" s="1"/>
      <c r="D105" s="15">
        <v>1000</v>
      </c>
      <c r="E105" s="20"/>
      <c r="F105" s="15"/>
      <c r="G105" s="4"/>
      <c r="H105" s="43">
        <f t="shared" si="11"/>
        <v>1000</v>
      </c>
      <c r="I105" s="34"/>
      <c r="J105" s="1"/>
      <c r="K105" s="1"/>
      <c r="L105" s="1"/>
      <c r="M105" s="1"/>
      <c r="N105" s="1"/>
      <c r="O105" s="1"/>
      <c r="P105" s="1"/>
      <c r="Q105" s="1"/>
      <c r="R105" s="1"/>
      <c r="S105" s="5"/>
      <c r="T105" s="5"/>
      <c r="U105" s="5"/>
      <c r="V105" s="5"/>
      <c r="W105" s="5"/>
      <c r="X105" s="5"/>
      <c r="Y105" s="5"/>
    </row>
    <row r="106" spans="1:25" ht="15" x14ac:dyDescent="0.25">
      <c r="A106" s="20"/>
      <c r="B106" s="13" t="s">
        <v>79</v>
      </c>
      <c r="C106" s="1"/>
      <c r="D106" s="15">
        <v>2000</v>
      </c>
      <c r="E106" s="20"/>
      <c r="F106" s="15"/>
      <c r="G106" s="4"/>
      <c r="H106" s="43">
        <f t="shared" si="11"/>
        <v>2000</v>
      </c>
      <c r="I106" s="34"/>
      <c r="J106" s="1"/>
      <c r="K106" s="1"/>
      <c r="L106" s="1"/>
      <c r="M106" s="1"/>
      <c r="N106" s="1"/>
      <c r="O106" s="1"/>
      <c r="P106" s="1"/>
      <c r="Q106" s="1"/>
      <c r="R106" s="1"/>
      <c r="S106" s="5"/>
      <c r="T106" s="5"/>
      <c r="U106" s="5"/>
      <c r="V106" s="5"/>
      <c r="W106" s="5"/>
      <c r="X106" s="5"/>
      <c r="Y106" s="5"/>
    </row>
    <row r="107" spans="1:25" ht="15" x14ac:dyDescent="0.25">
      <c r="A107" s="20"/>
      <c r="B107" s="13" t="s">
        <v>80</v>
      </c>
      <c r="C107" s="1"/>
      <c r="D107" s="15">
        <v>1500</v>
      </c>
      <c r="E107" s="20"/>
      <c r="F107" s="15"/>
      <c r="G107" s="4"/>
      <c r="H107" s="43">
        <f t="shared" si="11"/>
        <v>1500</v>
      </c>
      <c r="I107" s="34"/>
      <c r="J107" s="73"/>
      <c r="K107" s="73"/>
      <c r="L107" s="73"/>
      <c r="M107" s="73"/>
      <c r="N107" s="73"/>
      <c r="O107" s="73"/>
      <c r="P107" s="1"/>
      <c r="Q107" s="1"/>
      <c r="R107" s="1"/>
      <c r="S107" s="5"/>
      <c r="T107" s="5"/>
      <c r="U107" s="5"/>
      <c r="V107" s="5"/>
      <c r="W107" s="5"/>
      <c r="X107" s="5"/>
      <c r="Y107" s="5"/>
    </row>
    <row r="108" spans="1:25" ht="15" x14ac:dyDescent="0.25">
      <c r="A108" s="20"/>
      <c r="B108" s="13" t="s">
        <v>81</v>
      </c>
      <c r="C108" s="1"/>
      <c r="D108" s="15">
        <v>500</v>
      </c>
      <c r="E108" s="20"/>
      <c r="F108" s="15"/>
      <c r="G108" s="4"/>
      <c r="H108" s="43">
        <f t="shared" si="11"/>
        <v>500</v>
      </c>
      <c r="I108" s="34"/>
      <c r="J108" s="1"/>
      <c r="K108" s="1"/>
      <c r="L108" s="1"/>
      <c r="M108" s="1"/>
      <c r="N108" s="1"/>
      <c r="O108" s="1"/>
      <c r="P108" s="1"/>
      <c r="Q108" s="1"/>
      <c r="R108" s="1"/>
      <c r="S108" s="5"/>
      <c r="T108" s="5"/>
      <c r="U108" s="5"/>
      <c r="V108" s="5"/>
      <c r="W108" s="5"/>
      <c r="X108" s="5"/>
      <c r="Y108" s="5"/>
    </row>
    <row r="109" spans="1:25" ht="15" x14ac:dyDescent="0.25">
      <c r="A109" s="1"/>
      <c r="B109" s="13"/>
      <c r="C109" s="30" t="s">
        <v>19</v>
      </c>
      <c r="D109" s="36">
        <f>SUM(D102:D108)</f>
        <v>6800</v>
      </c>
      <c r="E109" s="37"/>
      <c r="F109" s="36">
        <f>SUM(F102:F108)</f>
        <v>37000</v>
      </c>
      <c r="G109" s="27" t="s">
        <v>20</v>
      </c>
      <c r="H109" s="36">
        <f>SUM(H102:H108)</f>
        <v>43800</v>
      </c>
      <c r="I109" s="38">
        <f>SUM(D109+F109)</f>
        <v>43800</v>
      </c>
      <c r="J109" s="1"/>
      <c r="K109" s="1"/>
      <c r="L109" s="1"/>
      <c r="M109" s="1"/>
      <c r="N109" s="1"/>
      <c r="O109" s="1"/>
      <c r="P109" s="1"/>
      <c r="Q109" s="1"/>
      <c r="R109" s="1"/>
      <c r="S109" s="5"/>
      <c r="T109" s="5"/>
      <c r="U109" s="5"/>
      <c r="V109" s="5"/>
      <c r="W109" s="5"/>
      <c r="X109" s="5"/>
      <c r="Y109" s="5"/>
    </row>
    <row r="110" spans="1:25" ht="15" x14ac:dyDescent="0.25">
      <c r="A110" s="1"/>
      <c r="B110" s="2"/>
      <c r="C110" s="1"/>
      <c r="D110" s="3"/>
      <c r="E110" s="4"/>
      <c r="F110" s="3"/>
      <c r="G110" s="4"/>
      <c r="H110" s="3"/>
      <c r="I110" s="34"/>
      <c r="J110" s="1"/>
      <c r="K110" s="1"/>
      <c r="L110" s="1"/>
      <c r="M110" s="1"/>
      <c r="N110" s="1"/>
      <c r="O110" s="1"/>
      <c r="P110" s="1"/>
      <c r="Q110" s="1"/>
      <c r="R110" s="1"/>
      <c r="S110" s="5"/>
      <c r="T110" s="5"/>
      <c r="U110" s="5"/>
      <c r="V110" s="5"/>
      <c r="W110" s="5"/>
      <c r="X110" s="5"/>
      <c r="Y110" s="5"/>
    </row>
    <row r="111" spans="1:25" ht="15" x14ac:dyDescent="0.25">
      <c r="A111" s="1"/>
      <c r="B111" s="2"/>
      <c r="C111" s="1"/>
      <c r="D111" s="3"/>
      <c r="E111" s="4"/>
      <c r="F111" s="3"/>
      <c r="G111" s="4"/>
      <c r="H111" s="3"/>
      <c r="I111" s="34"/>
      <c r="J111" s="1"/>
      <c r="K111" s="1"/>
      <c r="L111" s="1"/>
      <c r="M111" s="1"/>
      <c r="N111" s="1"/>
      <c r="O111" s="1"/>
      <c r="P111" s="1"/>
      <c r="Q111" s="1"/>
      <c r="R111" s="1"/>
      <c r="S111" s="5"/>
      <c r="T111" s="5"/>
      <c r="U111" s="5"/>
      <c r="V111" s="5"/>
      <c r="W111" s="5"/>
      <c r="X111" s="5"/>
      <c r="Y111" s="5"/>
    </row>
    <row r="112" spans="1:25" ht="15" x14ac:dyDescent="0.25">
      <c r="A112" s="29" t="s">
        <v>82</v>
      </c>
      <c r="B112" s="30" t="s">
        <v>83</v>
      </c>
      <c r="C112" s="66">
        <v>0.8</v>
      </c>
      <c r="D112" s="32"/>
      <c r="E112" s="4"/>
      <c r="F112" s="42"/>
      <c r="G112" s="4"/>
      <c r="H112" s="43"/>
      <c r="I112" s="34"/>
      <c r="J112" s="1"/>
      <c r="K112" s="1"/>
      <c r="L112" s="1"/>
      <c r="M112" s="1"/>
      <c r="N112" s="1"/>
      <c r="O112" s="1"/>
      <c r="P112" s="1"/>
      <c r="Q112" s="1"/>
      <c r="R112" s="1"/>
      <c r="S112" s="5"/>
      <c r="T112" s="5"/>
      <c r="U112" s="5"/>
      <c r="V112" s="5"/>
      <c r="W112" s="5"/>
      <c r="X112" s="5"/>
      <c r="Y112" s="5"/>
    </row>
    <row r="113" spans="1:25" ht="15" x14ac:dyDescent="0.25">
      <c r="A113" s="1"/>
      <c r="B113" s="13" t="s">
        <v>84</v>
      </c>
      <c r="C113" s="1"/>
      <c r="D113" s="15">
        <f>3500*0.2</f>
        <v>700</v>
      </c>
      <c r="E113" s="20"/>
      <c r="F113" s="15">
        <f>3500*0.8</f>
        <v>2800</v>
      </c>
      <c r="G113" s="4"/>
      <c r="H113" s="43">
        <f t="shared" ref="H113:H117" si="12">D113+F113</f>
        <v>3500</v>
      </c>
      <c r="I113" s="34"/>
      <c r="J113" s="1"/>
      <c r="K113" s="1"/>
      <c r="L113" s="1"/>
      <c r="M113" s="1"/>
      <c r="N113" s="1"/>
      <c r="O113" s="1"/>
      <c r="P113" s="1"/>
      <c r="Q113" s="1"/>
      <c r="R113" s="1"/>
      <c r="S113" s="5"/>
      <c r="T113" s="5"/>
      <c r="U113" s="5"/>
      <c r="V113" s="5"/>
      <c r="W113" s="5"/>
      <c r="X113" s="5"/>
      <c r="Y113" s="5"/>
    </row>
    <row r="114" spans="1:25" ht="15" x14ac:dyDescent="0.25">
      <c r="A114" s="1"/>
      <c r="B114" s="13" t="s">
        <v>85</v>
      </c>
      <c r="C114" s="1"/>
      <c r="D114" s="15"/>
      <c r="E114" s="34"/>
      <c r="F114" s="15">
        <v>6000</v>
      </c>
      <c r="G114" s="4"/>
      <c r="H114" s="43">
        <f t="shared" si="12"/>
        <v>6000</v>
      </c>
      <c r="I114" s="34"/>
      <c r="J114" s="1"/>
      <c r="K114" s="1"/>
      <c r="L114" s="1"/>
      <c r="M114" s="1"/>
      <c r="N114" s="1"/>
      <c r="O114" s="1"/>
      <c r="P114" s="1"/>
      <c r="Q114" s="1"/>
      <c r="R114" s="1"/>
      <c r="S114" s="5"/>
      <c r="T114" s="5"/>
      <c r="U114" s="5"/>
      <c r="V114" s="5"/>
      <c r="W114" s="5"/>
      <c r="X114" s="5"/>
      <c r="Y114" s="5"/>
    </row>
    <row r="115" spans="1:25" ht="15" x14ac:dyDescent="0.25">
      <c r="A115" s="1"/>
      <c r="B115" s="13" t="s">
        <v>86</v>
      </c>
      <c r="C115" s="1"/>
      <c r="D115" s="15">
        <v>2500</v>
      </c>
      <c r="E115" s="20"/>
      <c r="F115" s="15"/>
      <c r="G115" s="4"/>
      <c r="H115" s="43">
        <f t="shared" si="12"/>
        <v>2500</v>
      </c>
      <c r="I115" s="34"/>
      <c r="J115" s="1"/>
      <c r="K115" s="1"/>
      <c r="L115" s="1"/>
      <c r="M115" s="1"/>
      <c r="N115" s="1"/>
      <c r="O115" s="1"/>
      <c r="P115" s="1"/>
      <c r="Q115" s="1"/>
      <c r="R115" s="1"/>
      <c r="S115" s="5"/>
      <c r="T115" s="5"/>
      <c r="U115" s="5"/>
      <c r="V115" s="5"/>
      <c r="W115" s="5"/>
      <c r="X115" s="5"/>
      <c r="Y115" s="5"/>
    </row>
    <row r="116" spans="1:25" ht="15" x14ac:dyDescent="0.25">
      <c r="A116" s="1"/>
      <c r="B116" s="13" t="s">
        <v>87</v>
      </c>
      <c r="C116" s="2"/>
      <c r="D116" s="15">
        <v>48000</v>
      </c>
      <c r="E116" s="20"/>
      <c r="F116" s="15"/>
      <c r="G116" s="27"/>
      <c r="H116" s="43">
        <f t="shared" si="12"/>
        <v>48000</v>
      </c>
      <c r="I116" s="34"/>
      <c r="J116" s="1"/>
      <c r="K116" s="1"/>
      <c r="L116" s="1"/>
      <c r="M116" s="1"/>
      <c r="N116" s="1"/>
      <c r="O116" s="1"/>
      <c r="P116" s="1"/>
      <c r="Q116" s="1"/>
      <c r="R116" s="1"/>
      <c r="S116" s="5"/>
      <c r="T116" s="5"/>
      <c r="U116" s="5"/>
      <c r="V116" s="5"/>
      <c r="W116" s="5"/>
      <c r="X116" s="5"/>
      <c r="Y116" s="5"/>
    </row>
    <row r="117" spans="1:25" ht="15" x14ac:dyDescent="0.25">
      <c r="A117" s="1"/>
      <c r="B117" s="13" t="s">
        <v>88</v>
      </c>
      <c r="C117" s="2"/>
      <c r="D117" s="15">
        <v>1000</v>
      </c>
      <c r="E117" s="20"/>
      <c r="F117" s="15"/>
      <c r="G117" s="27"/>
      <c r="H117" s="43">
        <f t="shared" si="12"/>
        <v>1000</v>
      </c>
      <c r="I117" s="34"/>
      <c r="J117" s="1"/>
      <c r="K117" s="1"/>
      <c r="L117" s="1"/>
      <c r="M117" s="1"/>
      <c r="N117" s="1"/>
      <c r="O117" s="1"/>
      <c r="P117" s="1"/>
      <c r="Q117" s="1"/>
      <c r="R117" s="1"/>
      <c r="S117" s="5"/>
      <c r="T117" s="5"/>
      <c r="U117" s="5"/>
      <c r="V117" s="5"/>
      <c r="W117" s="5"/>
      <c r="X117" s="5"/>
      <c r="Y117" s="5"/>
    </row>
    <row r="118" spans="1:25" ht="15" x14ac:dyDescent="0.25">
      <c r="A118" s="1"/>
      <c r="B118" s="13"/>
      <c r="C118" s="30" t="s">
        <v>19</v>
      </c>
      <c r="D118" s="36">
        <f>SUM(D113:D117)</f>
        <v>52200</v>
      </c>
      <c r="E118" s="37"/>
      <c r="F118" s="36">
        <f>SUM(F113:F117)</f>
        <v>8800</v>
      </c>
      <c r="G118" s="27" t="s">
        <v>20</v>
      </c>
      <c r="H118" s="36">
        <f>SUM(H113:H117)</f>
        <v>61000</v>
      </c>
      <c r="I118" s="38">
        <f>SUM(D118+F118)</f>
        <v>61000</v>
      </c>
      <c r="J118" s="1"/>
      <c r="K118" s="1"/>
      <c r="L118" s="1"/>
      <c r="M118" s="1"/>
      <c r="N118" s="1"/>
      <c r="O118" s="1"/>
      <c r="P118" s="1"/>
      <c r="Q118" s="1"/>
      <c r="R118" s="1"/>
      <c r="S118" s="5"/>
      <c r="T118" s="5"/>
      <c r="U118" s="5"/>
      <c r="V118" s="5"/>
      <c r="W118" s="5"/>
      <c r="X118" s="5"/>
      <c r="Y118" s="5"/>
    </row>
    <row r="119" spans="1:25" ht="15" x14ac:dyDescent="0.25">
      <c r="A119" s="5"/>
      <c r="B119" s="2"/>
      <c r="C119" s="2"/>
      <c r="D119" s="45"/>
      <c r="E119" s="4"/>
      <c r="F119" s="45"/>
      <c r="G119" s="4"/>
      <c r="H119" s="45"/>
      <c r="I119" s="34"/>
      <c r="J119" s="1"/>
      <c r="K119" s="1"/>
      <c r="L119" s="1"/>
      <c r="M119" s="1"/>
      <c r="N119" s="1"/>
      <c r="O119" s="1"/>
      <c r="P119" s="1"/>
      <c r="Q119" s="1"/>
      <c r="R119" s="1"/>
      <c r="S119" s="5"/>
      <c r="T119" s="5"/>
      <c r="U119" s="5"/>
      <c r="V119" s="5"/>
      <c r="W119" s="5"/>
      <c r="X119" s="5"/>
      <c r="Y119" s="5"/>
    </row>
    <row r="120" spans="1:25" ht="15" x14ac:dyDescent="0.25">
      <c r="A120" s="1"/>
      <c r="B120" s="2"/>
      <c r="C120" s="1"/>
      <c r="D120" s="3"/>
      <c r="E120" s="4"/>
      <c r="F120" s="3"/>
      <c r="G120" s="4"/>
      <c r="H120" s="3"/>
      <c r="I120" s="34"/>
      <c r="J120" s="1"/>
      <c r="K120" s="1"/>
      <c r="L120" s="1"/>
      <c r="M120" s="1"/>
      <c r="N120" s="1"/>
      <c r="O120" s="1"/>
      <c r="P120" s="1"/>
      <c r="Q120" s="1"/>
      <c r="R120" s="1"/>
      <c r="S120" s="5"/>
      <c r="T120" s="5"/>
      <c r="U120" s="5"/>
      <c r="V120" s="5"/>
      <c r="W120" s="5"/>
      <c r="X120" s="5"/>
      <c r="Y120" s="5"/>
    </row>
    <row r="121" spans="1:25" ht="15" x14ac:dyDescent="0.25">
      <c r="A121" s="29" t="s">
        <v>89</v>
      </c>
      <c r="B121" s="30" t="s">
        <v>83</v>
      </c>
      <c r="C121" s="66">
        <v>0.8</v>
      </c>
      <c r="D121" s="32"/>
      <c r="E121" s="4"/>
      <c r="F121" s="42"/>
      <c r="G121" s="4"/>
      <c r="H121" s="33"/>
      <c r="I121" s="34"/>
      <c r="J121" s="1"/>
      <c r="K121" s="1"/>
      <c r="L121" s="1"/>
      <c r="M121" s="1"/>
      <c r="N121" s="1"/>
      <c r="O121" s="1"/>
      <c r="P121" s="1"/>
      <c r="Q121" s="1"/>
      <c r="R121" s="1"/>
      <c r="S121" s="5"/>
      <c r="T121" s="5"/>
      <c r="U121" s="5"/>
      <c r="V121" s="5"/>
      <c r="W121" s="5"/>
      <c r="X121" s="5"/>
      <c r="Y121" s="5"/>
    </row>
    <row r="122" spans="1:25" ht="15" x14ac:dyDescent="0.25">
      <c r="A122" s="20"/>
      <c r="B122" s="9" t="s">
        <v>90</v>
      </c>
      <c r="C122" s="1"/>
      <c r="D122" s="15">
        <f>16900*0.2</f>
        <v>3380</v>
      </c>
      <c r="E122" s="20"/>
      <c r="F122" s="15">
        <f>16900*0.8</f>
        <v>13520</v>
      </c>
      <c r="G122" s="1"/>
      <c r="H122" s="15">
        <f t="shared" ref="H122:H124" si="13">D122+F122</f>
        <v>16900</v>
      </c>
      <c r="I122" s="34"/>
      <c r="J122" s="1"/>
      <c r="K122" s="1"/>
      <c r="L122" s="1"/>
      <c r="M122" s="1"/>
      <c r="N122" s="1"/>
      <c r="O122" s="1"/>
      <c r="P122" s="1"/>
      <c r="Q122" s="1"/>
      <c r="R122" s="1"/>
      <c r="S122" s="5"/>
      <c r="T122" s="5"/>
      <c r="U122" s="5"/>
      <c r="V122" s="5"/>
      <c r="W122" s="5"/>
      <c r="X122" s="5"/>
      <c r="Y122" s="5"/>
    </row>
    <row r="123" spans="1:25" ht="15" x14ac:dyDescent="0.25">
      <c r="A123" s="20"/>
      <c r="B123" s="13" t="s">
        <v>91</v>
      </c>
      <c r="C123" s="1"/>
      <c r="D123" s="15">
        <v>440</v>
      </c>
      <c r="E123" s="20"/>
      <c r="F123" s="15">
        <v>1760</v>
      </c>
      <c r="G123" s="1"/>
      <c r="H123" s="15">
        <f t="shared" si="13"/>
        <v>2200</v>
      </c>
      <c r="I123" s="34"/>
      <c r="J123" s="73"/>
      <c r="K123" s="73"/>
      <c r="L123" s="73"/>
      <c r="M123" s="73"/>
      <c r="N123" s="1"/>
      <c r="O123" s="1"/>
      <c r="P123" s="1"/>
      <c r="Q123" s="1"/>
      <c r="R123" s="1"/>
      <c r="S123" s="5"/>
      <c r="T123" s="5"/>
      <c r="U123" s="5"/>
      <c r="V123" s="5"/>
      <c r="W123" s="5"/>
      <c r="X123" s="5"/>
      <c r="Y123" s="5"/>
    </row>
    <row r="124" spans="1:25" ht="15" x14ac:dyDescent="0.25">
      <c r="A124" s="20"/>
      <c r="B124" s="9" t="s">
        <v>92</v>
      </c>
      <c r="C124" s="1"/>
      <c r="D124" s="15">
        <v>12000</v>
      </c>
      <c r="E124" s="20"/>
      <c r="F124" s="15"/>
      <c r="G124" s="1"/>
      <c r="H124" s="15">
        <f t="shared" si="13"/>
        <v>12000</v>
      </c>
      <c r="I124" s="34"/>
      <c r="J124" s="1"/>
      <c r="K124" s="1"/>
      <c r="L124" s="1"/>
      <c r="M124" s="1"/>
      <c r="N124" s="1"/>
      <c r="O124" s="1"/>
      <c r="P124" s="1"/>
      <c r="Q124" s="1"/>
      <c r="R124" s="1"/>
      <c r="S124" s="5"/>
      <c r="T124" s="5"/>
      <c r="U124" s="5"/>
      <c r="V124" s="5"/>
      <c r="W124" s="5"/>
      <c r="X124" s="5"/>
      <c r="Y124" s="5"/>
    </row>
    <row r="125" spans="1:25" ht="15" x14ac:dyDescent="0.25">
      <c r="A125" s="1"/>
      <c r="B125" s="67"/>
      <c r="C125" s="56" t="s">
        <v>19</v>
      </c>
      <c r="D125" s="63">
        <f>SUM(D122:D124)</f>
        <v>15820</v>
      </c>
      <c r="E125" s="5"/>
      <c r="F125" s="63">
        <f>SUM(F122:F124)</f>
        <v>15280</v>
      </c>
      <c r="G125" s="5"/>
      <c r="H125" s="63">
        <f>SUM(H122:H124)</f>
        <v>31100</v>
      </c>
      <c r="I125" s="38">
        <f>SUM(D125+F125)</f>
        <v>31100</v>
      </c>
      <c r="J125" s="1"/>
      <c r="K125" s="1"/>
      <c r="L125" s="1"/>
      <c r="M125" s="1"/>
      <c r="N125" s="1"/>
      <c r="O125" s="1"/>
      <c r="P125" s="1"/>
      <c r="Q125" s="1"/>
      <c r="R125" s="1"/>
      <c r="S125" s="5"/>
      <c r="T125" s="5"/>
      <c r="U125" s="5"/>
      <c r="V125" s="5"/>
      <c r="W125" s="5"/>
      <c r="X125" s="5"/>
      <c r="Y125" s="5"/>
    </row>
    <row r="126" spans="1:25" ht="15" x14ac:dyDescent="0.25">
      <c r="A126" s="1"/>
      <c r="B126" s="2"/>
      <c r="C126" s="1"/>
      <c r="D126" s="3"/>
      <c r="E126" s="4"/>
      <c r="F126" s="3"/>
      <c r="G126" s="4"/>
      <c r="H126" s="3"/>
      <c r="I126" s="34"/>
      <c r="J126" s="1"/>
      <c r="K126" s="1"/>
      <c r="L126" s="1"/>
      <c r="M126" s="1"/>
      <c r="N126" s="1"/>
      <c r="O126" s="1"/>
      <c r="P126" s="1"/>
      <c r="Q126" s="1"/>
      <c r="R126" s="1"/>
      <c r="S126" s="5"/>
      <c r="T126" s="5"/>
      <c r="U126" s="5"/>
      <c r="V126" s="5"/>
      <c r="W126" s="5"/>
      <c r="X126" s="5"/>
      <c r="Y126" s="5"/>
    </row>
    <row r="127" spans="1:25" ht="15" x14ac:dyDescent="0.25">
      <c r="A127" s="1"/>
      <c r="B127" s="2"/>
      <c r="C127" s="1"/>
      <c r="D127" s="3"/>
      <c r="E127" s="4"/>
      <c r="F127" s="3"/>
      <c r="G127" s="4"/>
      <c r="H127" s="3"/>
      <c r="I127" s="34"/>
      <c r="J127" s="1"/>
      <c r="K127" s="1"/>
      <c r="L127" s="1"/>
      <c r="M127" s="1"/>
      <c r="N127" s="1"/>
      <c r="O127" s="1"/>
      <c r="P127" s="1"/>
      <c r="Q127" s="1"/>
      <c r="R127" s="1"/>
      <c r="S127" s="5"/>
      <c r="T127" s="5"/>
      <c r="U127" s="5"/>
      <c r="V127" s="5"/>
      <c r="W127" s="5"/>
      <c r="X127" s="5"/>
      <c r="Y127" s="5"/>
    </row>
    <row r="128" spans="1:25" ht="15" x14ac:dyDescent="0.25">
      <c r="A128" s="29" t="s">
        <v>93</v>
      </c>
      <c r="B128" s="30"/>
      <c r="C128" s="31"/>
      <c r="D128" s="32"/>
      <c r="E128" s="4"/>
      <c r="F128" s="33"/>
      <c r="G128" s="4"/>
      <c r="H128" s="12"/>
      <c r="I128" s="34"/>
      <c r="J128" s="1"/>
      <c r="K128" s="1"/>
      <c r="L128" s="1"/>
      <c r="M128" s="1"/>
      <c r="N128" s="1"/>
      <c r="O128" s="1"/>
      <c r="P128" s="1"/>
      <c r="Q128" s="1"/>
      <c r="R128" s="1"/>
      <c r="S128" s="5"/>
      <c r="T128" s="5"/>
      <c r="U128" s="5"/>
      <c r="V128" s="5"/>
      <c r="W128" s="5"/>
      <c r="X128" s="5"/>
      <c r="Y128" s="5"/>
    </row>
    <row r="129" spans="1:25" ht="15" x14ac:dyDescent="0.25">
      <c r="A129" s="1"/>
      <c r="B129" s="13" t="s">
        <v>94</v>
      </c>
      <c r="C129" s="1"/>
      <c r="D129" s="15">
        <v>6000</v>
      </c>
      <c r="E129" s="20"/>
      <c r="F129" s="15"/>
      <c r="G129" s="4"/>
      <c r="H129" s="15">
        <f t="shared" ref="H129:H130" si="14">D129+F129</f>
        <v>6000</v>
      </c>
      <c r="I129" s="34"/>
      <c r="J129" s="73"/>
      <c r="K129" s="73"/>
      <c r="L129" s="73"/>
      <c r="M129" s="73"/>
      <c r="N129" s="73"/>
      <c r="O129" s="73"/>
      <c r="P129" s="1"/>
      <c r="Q129" s="1"/>
      <c r="R129" s="1"/>
      <c r="S129" s="5"/>
      <c r="T129" s="5"/>
      <c r="U129" s="5"/>
      <c r="V129" s="5"/>
      <c r="W129" s="5"/>
      <c r="X129" s="5"/>
      <c r="Y129" s="5"/>
    </row>
    <row r="130" spans="1:25" ht="15" x14ac:dyDescent="0.25">
      <c r="A130" s="1"/>
      <c r="B130" s="13" t="s">
        <v>95</v>
      </c>
      <c r="C130" s="1"/>
      <c r="D130" s="15">
        <v>2000</v>
      </c>
      <c r="E130" s="20"/>
      <c r="F130" s="15"/>
      <c r="G130" s="4"/>
      <c r="H130" s="15">
        <f t="shared" si="14"/>
        <v>2000</v>
      </c>
      <c r="I130" s="34"/>
      <c r="J130" s="1"/>
      <c r="K130" s="1"/>
      <c r="L130" s="1"/>
      <c r="M130" s="1"/>
      <c r="N130" s="1"/>
      <c r="O130" s="1"/>
      <c r="P130" s="1"/>
      <c r="Q130" s="1"/>
      <c r="R130" s="1"/>
      <c r="S130" s="5"/>
      <c r="T130" s="5"/>
      <c r="U130" s="5"/>
      <c r="V130" s="5"/>
      <c r="W130" s="5"/>
      <c r="X130" s="5"/>
      <c r="Y130" s="5"/>
    </row>
    <row r="131" spans="1:25" ht="15" x14ac:dyDescent="0.25">
      <c r="A131" s="1"/>
      <c r="B131" s="13"/>
      <c r="C131" s="30" t="s">
        <v>19</v>
      </c>
      <c r="D131" s="36">
        <f>SUM(D128:D130)</f>
        <v>8000</v>
      </c>
      <c r="E131" s="27"/>
      <c r="F131" s="36">
        <f>SUM(F128:F130)</f>
        <v>0</v>
      </c>
      <c r="G131" s="8" t="s">
        <v>32</v>
      </c>
      <c r="H131" s="36">
        <f>SUM(H128:H130)</f>
        <v>8000</v>
      </c>
      <c r="I131" s="38">
        <f>SUM(D131+F131)</f>
        <v>8000</v>
      </c>
      <c r="J131" s="1"/>
      <c r="K131" s="1"/>
      <c r="L131" s="1"/>
      <c r="M131" s="1"/>
      <c r="N131" s="1"/>
      <c r="O131" s="1"/>
      <c r="P131" s="1"/>
      <c r="Q131" s="1"/>
      <c r="R131" s="1"/>
      <c r="S131" s="5"/>
      <c r="T131" s="5"/>
      <c r="U131" s="5"/>
      <c r="V131" s="5"/>
      <c r="W131" s="5"/>
      <c r="X131" s="5"/>
      <c r="Y131" s="5"/>
    </row>
    <row r="132" spans="1:25" ht="15" x14ac:dyDescent="0.25">
      <c r="A132" s="1"/>
      <c r="B132" s="2"/>
      <c r="C132" s="1"/>
      <c r="D132" s="3"/>
      <c r="E132" s="4"/>
      <c r="F132" s="3"/>
      <c r="G132" s="4"/>
      <c r="H132" s="3"/>
      <c r="I132" s="34"/>
      <c r="J132" s="1"/>
      <c r="K132" s="1"/>
      <c r="L132" s="1"/>
      <c r="M132" s="1"/>
      <c r="N132" s="1"/>
      <c r="O132" s="1"/>
      <c r="P132" s="1"/>
      <c r="Q132" s="1"/>
      <c r="R132" s="1"/>
      <c r="S132" s="5"/>
      <c r="T132" s="5"/>
      <c r="U132" s="5"/>
      <c r="V132" s="5"/>
      <c r="W132" s="5"/>
      <c r="X132" s="5"/>
      <c r="Y132" s="5"/>
    </row>
    <row r="133" spans="1:25" ht="15" x14ac:dyDescent="0.25">
      <c r="A133" s="1"/>
      <c r="B133" s="2"/>
      <c r="C133" s="1"/>
      <c r="D133" s="3"/>
      <c r="E133" s="4"/>
      <c r="F133" s="3"/>
      <c r="G133" s="4"/>
      <c r="H133" s="3"/>
      <c r="I133" s="34"/>
      <c r="J133" s="1"/>
      <c r="K133" s="1"/>
      <c r="L133" s="1"/>
      <c r="M133" s="1"/>
      <c r="N133" s="1"/>
      <c r="O133" s="1"/>
      <c r="P133" s="1"/>
      <c r="Q133" s="1"/>
      <c r="R133" s="1"/>
      <c r="S133" s="5"/>
      <c r="T133" s="5"/>
      <c r="U133" s="5"/>
      <c r="V133" s="5"/>
      <c r="W133" s="5"/>
      <c r="X133" s="5"/>
      <c r="Y133" s="5"/>
    </row>
    <row r="134" spans="1:25" ht="15" x14ac:dyDescent="0.25">
      <c r="A134" s="29" t="s">
        <v>96</v>
      </c>
      <c r="B134" s="78" t="s">
        <v>97</v>
      </c>
      <c r="C134" s="76"/>
      <c r="D134" s="77">
        <v>500</v>
      </c>
      <c r="E134" s="34"/>
      <c r="F134" s="77">
        <v>500</v>
      </c>
      <c r="G134" s="4"/>
      <c r="H134" s="77">
        <f t="shared" ref="H134:H135" si="15">D134+F134</f>
        <v>1000</v>
      </c>
      <c r="I134" s="34"/>
      <c r="J134" s="1"/>
      <c r="K134" s="1"/>
      <c r="L134" s="1"/>
      <c r="M134" s="1"/>
      <c r="N134" s="1"/>
      <c r="O134" s="1"/>
      <c r="P134" s="1"/>
      <c r="Q134" s="1"/>
      <c r="R134" s="1"/>
      <c r="S134" s="5"/>
      <c r="T134" s="5"/>
      <c r="U134" s="5"/>
      <c r="V134" s="5"/>
      <c r="W134" s="5"/>
      <c r="X134" s="5"/>
      <c r="Y134" s="5"/>
    </row>
    <row r="135" spans="1:25" ht="15" x14ac:dyDescent="0.25">
      <c r="A135" s="1"/>
      <c r="B135" s="13" t="s">
        <v>98</v>
      </c>
      <c r="C135" s="1"/>
      <c r="D135" s="15">
        <v>50</v>
      </c>
      <c r="E135" s="34"/>
      <c r="F135" s="15">
        <v>50</v>
      </c>
      <c r="G135" s="4"/>
      <c r="H135" s="15">
        <f t="shared" si="15"/>
        <v>100</v>
      </c>
      <c r="I135" s="34"/>
      <c r="J135" s="1"/>
      <c r="K135" s="1"/>
      <c r="L135" s="1"/>
      <c r="M135" s="1"/>
      <c r="N135" s="1"/>
      <c r="O135" s="1"/>
      <c r="P135" s="1"/>
      <c r="Q135" s="1"/>
      <c r="R135" s="1"/>
      <c r="S135" s="5"/>
      <c r="T135" s="5"/>
      <c r="U135" s="5"/>
      <c r="V135" s="5"/>
      <c r="W135" s="5"/>
      <c r="X135" s="5"/>
      <c r="Y135" s="5"/>
    </row>
    <row r="136" spans="1:25" ht="15" x14ac:dyDescent="0.25">
      <c r="A136" s="1"/>
      <c r="B136" s="13" t="s">
        <v>78</v>
      </c>
      <c r="C136" s="1"/>
      <c r="D136" s="15">
        <v>1000</v>
      </c>
      <c r="E136" s="20"/>
      <c r="F136" s="15">
        <v>1000</v>
      </c>
      <c r="G136" s="4"/>
      <c r="H136" s="15">
        <v>2000</v>
      </c>
      <c r="I136" s="34"/>
      <c r="J136" s="1"/>
      <c r="K136" s="1"/>
      <c r="L136" s="1"/>
      <c r="M136" s="1"/>
      <c r="N136" s="1"/>
      <c r="O136" s="1"/>
      <c r="P136" s="1"/>
      <c r="Q136" s="1"/>
      <c r="R136" s="1"/>
      <c r="S136" s="5"/>
      <c r="T136" s="5"/>
      <c r="U136" s="5"/>
      <c r="V136" s="5"/>
      <c r="W136" s="5"/>
      <c r="X136" s="5"/>
      <c r="Y136" s="5"/>
    </row>
    <row r="137" spans="1:25" ht="15" x14ac:dyDescent="0.25">
      <c r="A137" s="1"/>
      <c r="B137" s="13"/>
      <c r="C137" s="30" t="s">
        <v>19</v>
      </c>
      <c r="D137" s="36">
        <f>SUM(D134:D136)</f>
        <v>1550</v>
      </c>
      <c r="E137" s="37"/>
      <c r="F137" s="36">
        <f>SUM(F134:F136)</f>
        <v>1550</v>
      </c>
      <c r="G137" s="27" t="s">
        <v>20</v>
      </c>
      <c r="H137" s="36">
        <f>SUM(H134:H136)</f>
        <v>3100</v>
      </c>
      <c r="I137" s="38">
        <f>SUM(D137+F137)</f>
        <v>3100</v>
      </c>
      <c r="J137" s="73"/>
      <c r="K137" s="73"/>
      <c r="L137" s="73"/>
      <c r="M137" s="73"/>
      <c r="N137" s="1"/>
      <c r="O137" s="1"/>
      <c r="P137" s="1"/>
      <c r="Q137" s="1"/>
      <c r="R137" s="1"/>
      <c r="S137" s="5"/>
      <c r="T137" s="5"/>
      <c r="U137" s="5"/>
      <c r="V137" s="5"/>
      <c r="W137" s="5"/>
      <c r="X137" s="5"/>
      <c r="Y137" s="5"/>
    </row>
    <row r="138" spans="1:25" ht="15" x14ac:dyDescent="0.25">
      <c r="A138" s="1"/>
      <c r="B138" s="2"/>
      <c r="C138" s="1"/>
      <c r="D138" s="3"/>
      <c r="E138" s="4"/>
      <c r="F138" s="3"/>
      <c r="G138" s="4"/>
      <c r="H138" s="3"/>
      <c r="I138" s="38"/>
      <c r="J138" s="1"/>
      <c r="K138" s="1"/>
      <c r="L138" s="1"/>
      <c r="M138" s="1"/>
      <c r="N138" s="1"/>
      <c r="O138" s="1"/>
      <c r="P138" s="1"/>
      <c r="Q138" s="1"/>
      <c r="R138" s="1"/>
      <c r="S138" s="5"/>
      <c r="T138" s="5"/>
      <c r="U138" s="5"/>
      <c r="V138" s="5"/>
      <c r="W138" s="5"/>
      <c r="X138" s="5"/>
      <c r="Y138" s="5"/>
    </row>
    <row r="139" spans="1:25" ht="15" x14ac:dyDescent="0.25">
      <c r="A139" s="1"/>
      <c r="B139" s="2"/>
      <c r="C139" s="1"/>
      <c r="D139" s="3"/>
      <c r="E139" s="4"/>
      <c r="F139" s="3"/>
      <c r="G139" s="4"/>
      <c r="H139" s="3"/>
      <c r="I139" s="34"/>
      <c r="J139" s="1"/>
      <c r="K139" s="1"/>
      <c r="L139" s="1"/>
      <c r="M139" s="1"/>
      <c r="N139" s="1"/>
      <c r="O139" s="1"/>
      <c r="P139" s="1"/>
      <c r="Q139" s="1"/>
      <c r="R139" s="1"/>
      <c r="S139" s="5"/>
      <c r="T139" s="5"/>
      <c r="U139" s="5"/>
      <c r="V139" s="5"/>
      <c r="W139" s="5"/>
      <c r="X139" s="5"/>
      <c r="Y139" s="5"/>
    </row>
    <row r="140" spans="1:25" ht="15" x14ac:dyDescent="0.25">
      <c r="A140" s="83" t="s">
        <v>99</v>
      </c>
      <c r="B140" s="81" t="s">
        <v>99</v>
      </c>
      <c r="C140" s="79"/>
      <c r="D140" s="77">
        <v>1000</v>
      </c>
      <c r="E140" s="20"/>
      <c r="F140" s="77"/>
      <c r="G140" s="4"/>
      <c r="H140" s="77">
        <f>D140+F140</f>
        <v>1000</v>
      </c>
      <c r="I140" s="34"/>
      <c r="J140" s="1"/>
      <c r="K140" s="1"/>
      <c r="L140" s="1"/>
      <c r="M140" s="1"/>
      <c r="N140" s="1"/>
      <c r="O140" s="1"/>
      <c r="P140" s="1"/>
      <c r="Q140" s="1"/>
      <c r="R140" s="1"/>
      <c r="S140" s="5"/>
      <c r="T140" s="5"/>
      <c r="U140" s="5"/>
      <c r="V140" s="5"/>
      <c r="W140" s="5"/>
      <c r="X140" s="5"/>
      <c r="Y140" s="5"/>
    </row>
    <row r="141" spans="1:25" ht="15" x14ac:dyDescent="0.25">
      <c r="A141" s="82"/>
      <c r="B141" s="13"/>
      <c r="C141" s="30" t="s">
        <v>19</v>
      </c>
      <c r="D141" s="36">
        <f>SUM(D140:D140)</f>
        <v>1000</v>
      </c>
      <c r="E141" s="4"/>
      <c r="F141" s="36">
        <f>SUM(F140:F140)</f>
        <v>0</v>
      </c>
      <c r="G141" s="8" t="s">
        <v>32</v>
      </c>
      <c r="H141" s="36">
        <f>SUM(H140:H140)</f>
        <v>1000</v>
      </c>
      <c r="I141" s="38">
        <f>SUM(D141+F141)</f>
        <v>1000</v>
      </c>
      <c r="J141" s="1"/>
      <c r="K141" s="1"/>
      <c r="L141" s="1"/>
      <c r="M141" s="1"/>
      <c r="N141" s="1"/>
      <c r="O141" s="1"/>
      <c r="P141" s="1"/>
      <c r="Q141" s="1"/>
      <c r="R141" s="1"/>
      <c r="S141" s="5"/>
      <c r="T141" s="5"/>
      <c r="U141" s="5"/>
      <c r="V141" s="5"/>
      <c r="W141" s="5"/>
      <c r="X141" s="5"/>
      <c r="Y141" s="5"/>
    </row>
    <row r="142" spans="1:25" ht="15" x14ac:dyDescent="0.25">
      <c r="A142" s="80"/>
      <c r="B142" s="2"/>
      <c r="C142" s="1"/>
      <c r="D142" s="69"/>
      <c r="E142" s="70"/>
      <c r="F142" s="3"/>
      <c r="G142" s="8" t="s">
        <v>32</v>
      </c>
      <c r="H142" s="3"/>
      <c r="I142" s="34"/>
      <c r="J142" s="1"/>
      <c r="K142" s="1"/>
      <c r="L142" s="1"/>
      <c r="M142" s="1"/>
      <c r="N142" s="1"/>
      <c r="O142" s="1"/>
      <c r="P142" s="1"/>
      <c r="Q142" s="1"/>
      <c r="R142" s="1"/>
      <c r="S142" s="5"/>
      <c r="T142" s="5"/>
      <c r="U142" s="5"/>
      <c r="V142" s="5"/>
      <c r="W142" s="5"/>
      <c r="X142" s="5"/>
      <c r="Y142" s="5"/>
    </row>
    <row r="143" spans="1:25" ht="15" x14ac:dyDescent="0.25">
      <c r="A143" s="1"/>
      <c r="B143" s="5"/>
      <c r="C143" s="5"/>
      <c r="D143" s="71"/>
      <c r="E143" s="5"/>
      <c r="F143" s="71"/>
      <c r="G143" s="5"/>
      <c r="H143" s="71"/>
      <c r="I143" s="38"/>
      <c r="J143" s="1"/>
      <c r="K143" s="1"/>
      <c r="L143" s="1"/>
      <c r="M143" s="1"/>
      <c r="N143" s="1"/>
      <c r="O143" s="1"/>
      <c r="P143" s="1"/>
      <c r="Q143" s="1"/>
      <c r="R143" s="1"/>
      <c r="S143" s="5"/>
      <c r="T143" s="5"/>
      <c r="U143" s="5"/>
      <c r="V143" s="5"/>
      <c r="W143" s="5"/>
      <c r="X143" s="5"/>
      <c r="Y143" s="5"/>
    </row>
    <row r="144" spans="1:25" ht="15" x14ac:dyDescent="0.25">
      <c r="A144" s="68"/>
      <c r="D144" s="72"/>
      <c r="F144" s="72"/>
      <c r="H144" s="72"/>
      <c r="I144" s="34"/>
      <c r="J144" s="1"/>
      <c r="K144" s="1"/>
      <c r="L144" s="1"/>
      <c r="M144" s="1"/>
      <c r="N144" s="1"/>
      <c r="O144" s="1"/>
      <c r="P144" s="1"/>
      <c r="Q144" s="1"/>
      <c r="R144" s="1"/>
      <c r="S144" s="5"/>
      <c r="T144" s="5"/>
      <c r="U144" s="5"/>
      <c r="V144" s="5"/>
      <c r="W144" s="5"/>
      <c r="X144" s="5"/>
      <c r="Y144" s="5"/>
    </row>
    <row r="145" spans="1:25" ht="12.75" x14ac:dyDescent="0.2">
      <c r="A145" s="5"/>
      <c r="D145" s="72"/>
      <c r="F145" s="72"/>
      <c r="H145" s="7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 x14ac:dyDescent="0.2">
      <c r="D146" s="72"/>
      <c r="F146" s="72"/>
      <c r="H146" s="72"/>
    </row>
    <row r="147" spans="1:25" ht="12.75" x14ac:dyDescent="0.2">
      <c r="D147" s="72"/>
      <c r="F147" s="72"/>
      <c r="H147" s="72"/>
    </row>
    <row r="148" spans="1:25" ht="12.75" x14ac:dyDescent="0.2">
      <c r="D148" s="72"/>
      <c r="F148" s="72"/>
      <c r="H148" s="72"/>
    </row>
    <row r="149" spans="1:25" ht="12.75" x14ac:dyDescent="0.2">
      <c r="D149" s="72"/>
      <c r="F149" s="72"/>
      <c r="H149" s="72"/>
    </row>
    <row r="150" spans="1:25" ht="12.75" x14ac:dyDescent="0.2">
      <c r="D150" s="72"/>
      <c r="F150" s="72"/>
      <c r="H150" s="72"/>
    </row>
    <row r="151" spans="1:25" ht="12.75" x14ac:dyDescent="0.2">
      <c r="D151" s="72"/>
      <c r="F151" s="72"/>
      <c r="H151" s="72"/>
    </row>
    <row r="152" spans="1:25" ht="12.75" x14ac:dyDescent="0.2">
      <c r="D152" s="72"/>
      <c r="F152" s="72"/>
      <c r="H152" s="72"/>
    </row>
    <row r="153" spans="1:25" ht="12.75" x14ac:dyDescent="0.2">
      <c r="D153" s="72"/>
      <c r="F153" s="72"/>
      <c r="H153" s="72"/>
    </row>
    <row r="154" spans="1:25" ht="12.75" x14ac:dyDescent="0.2">
      <c r="D154" s="72"/>
      <c r="F154" s="72"/>
      <c r="H154" s="72"/>
    </row>
    <row r="155" spans="1:25" ht="12.75" x14ac:dyDescent="0.2">
      <c r="D155" s="72"/>
      <c r="F155" s="72"/>
      <c r="H155" s="72"/>
    </row>
    <row r="156" spans="1:25" ht="12.75" x14ac:dyDescent="0.2">
      <c r="D156" s="72"/>
      <c r="F156" s="72"/>
      <c r="H156" s="72"/>
    </row>
    <row r="157" spans="1:25" ht="12.75" x14ac:dyDescent="0.2">
      <c r="D157" s="72"/>
      <c r="F157" s="72"/>
      <c r="H157" s="72"/>
    </row>
    <row r="158" spans="1:25" ht="12.75" x14ac:dyDescent="0.2">
      <c r="D158" s="72"/>
      <c r="F158" s="72"/>
      <c r="H158" s="72"/>
    </row>
    <row r="159" spans="1:25" ht="12.75" x14ac:dyDescent="0.2">
      <c r="D159" s="72"/>
      <c r="F159" s="72"/>
      <c r="H159" s="72"/>
    </row>
    <row r="160" spans="1:25" ht="12.75" x14ac:dyDescent="0.2">
      <c r="D160" s="72"/>
      <c r="F160" s="72"/>
      <c r="H160" s="72"/>
    </row>
    <row r="161" spans="4:8" ht="12.75" x14ac:dyDescent="0.2">
      <c r="D161" s="72"/>
      <c r="F161" s="72"/>
      <c r="H161" s="72"/>
    </row>
    <row r="162" spans="4:8" ht="12.75" x14ac:dyDescent="0.2">
      <c r="D162" s="72"/>
      <c r="F162" s="72"/>
      <c r="H162" s="72"/>
    </row>
    <row r="163" spans="4:8" ht="12.75" x14ac:dyDescent="0.2">
      <c r="D163" s="72"/>
      <c r="F163" s="72"/>
      <c r="H163" s="72"/>
    </row>
    <row r="164" spans="4:8" ht="12.75" x14ac:dyDescent="0.2">
      <c r="D164" s="72"/>
      <c r="F164" s="72"/>
      <c r="H164" s="72"/>
    </row>
    <row r="165" spans="4:8" ht="12.75" x14ac:dyDescent="0.2">
      <c r="D165" s="72"/>
      <c r="F165" s="72"/>
      <c r="H165" s="72"/>
    </row>
    <row r="166" spans="4:8" ht="12.75" x14ac:dyDescent="0.2">
      <c r="D166" s="72"/>
      <c r="F166" s="72"/>
      <c r="H166" s="72"/>
    </row>
    <row r="167" spans="4:8" ht="12.75" x14ac:dyDescent="0.2">
      <c r="D167" s="72"/>
      <c r="F167" s="72"/>
      <c r="H167" s="72"/>
    </row>
    <row r="168" spans="4:8" ht="12.75" x14ac:dyDescent="0.2">
      <c r="D168" s="72"/>
      <c r="F168" s="72"/>
      <c r="H168" s="72"/>
    </row>
    <row r="169" spans="4:8" ht="12.75" x14ac:dyDescent="0.2">
      <c r="D169" s="72"/>
      <c r="F169" s="72"/>
      <c r="H169" s="72"/>
    </row>
    <row r="170" spans="4:8" ht="12.75" x14ac:dyDescent="0.2">
      <c r="D170" s="72"/>
      <c r="F170" s="72"/>
      <c r="H170" s="72"/>
    </row>
    <row r="171" spans="4:8" ht="12.75" x14ac:dyDescent="0.2">
      <c r="D171" s="72"/>
      <c r="F171" s="72"/>
      <c r="H171" s="72"/>
    </row>
    <row r="172" spans="4:8" ht="12.75" x14ac:dyDescent="0.2">
      <c r="D172" s="72"/>
      <c r="F172" s="72"/>
      <c r="H172" s="72"/>
    </row>
    <row r="173" spans="4:8" ht="12.75" x14ac:dyDescent="0.2">
      <c r="D173" s="72"/>
      <c r="F173" s="72"/>
      <c r="H173" s="72"/>
    </row>
    <row r="174" spans="4:8" ht="12.75" x14ac:dyDescent="0.2">
      <c r="D174" s="72"/>
      <c r="F174" s="72"/>
      <c r="H174" s="72"/>
    </row>
    <row r="175" spans="4:8" ht="12.75" x14ac:dyDescent="0.2">
      <c r="D175" s="72"/>
      <c r="F175" s="72"/>
      <c r="H175" s="72"/>
    </row>
    <row r="176" spans="4:8" ht="12.75" x14ac:dyDescent="0.2">
      <c r="D176" s="72"/>
      <c r="F176" s="72"/>
      <c r="H176" s="72"/>
    </row>
    <row r="177" spans="4:8" ht="12.75" x14ac:dyDescent="0.2">
      <c r="D177" s="72"/>
      <c r="F177" s="72"/>
      <c r="H177" s="72"/>
    </row>
    <row r="178" spans="4:8" ht="12.75" x14ac:dyDescent="0.2">
      <c r="D178" s="72"/>
      <c r="F178" s="72"/>
      <c r="H178" s="72"/>
    </row>
    <row r="179" spans="4:8" ht="12.75" x14ac:dyDescent="0.2">
      <c r="D179" s="72"/>
      <c r="F179" s="72"/>
      <c r="H179" s="72"/>
    </row>
    <row r="180" spans="4:8" ht="12.75" x14ac:dyDescent="0.2">
      <c r="D180" s="72"/>
      <c r="F180" s="72"/>
      <c r="H180" s="72"/>
    </row>
    <row r="181" spans="4:8" ht="12.75" x14ac:dyDescent="0.2">
      <c r="D181" s="72"/>
      <c r="F181" s="72"/>
      <c r="H181" s="72"/>
    </row>
    <row r="182" spans="4:8" ht="12.75" x14ac:dyDescent="0.2">
      <c r="D182" s="72"/>
      <c r="F182" s="72"/>
      <c r="H182" s="72"/>
    </row>
    <row r="183" spans="4:8" ht="12.75" x14ac:dyDescent="0.2">
      <c r="D183" s="72"/>
      <c r="F183" s="72"/>
      <c r="H183" s="72"/>
    </row>
    <row r="184" spans="4:8" ht="12.75" x14ac:dyDescent="0.2">
      <c r="D184" s="72"/>
      <c r="F184" s="72"/>
      <c r="H184" s="72"/>
    </row>
    <row r="185" spans="4:8" ht="12.75" x14ac:dyDescent="0.2">
      <c r="D185" s="72"/>
      <c r="F185" s="72"/>
      <c r="H185" s="72"/>
    </row>
    <row r="186" spans="4:8" ht="12.75" x14ac:dyDescent="0.2">
      <c r="D186" s="72"/>
      <c r="F186" s="72"/>
      <c r="H186" s="72"/>
    </row>
    <row r="187" spans="4:8" ht="12.75" x14ac:dyDescent="0.2">
      <c r="D187" s="72"/>
      <c r="F187" s="72"/>
      <c r="H187" s="72"/>
    </row>
    <row r="188" spans="4:8" ht="12.75" x14ac:dyDescent="0.2">
      <c r="D188" s="72"/>
      <c r="F188" s="72"/>
      <c r="H188" s="72"/>
    </row>
    <row r="189" spans="4:8" ht="12.75" x14ac:dyDescent="0.2">
      <c r="D189" s="72"/>
      <c r="F189" s="72"/>
      <c r="H189" s="72"/>
    </row>
    <row r="190" spans="4:8" ht="12.75" x14ac:dyDescent="0.2">
      <c r="D190" s="72"/>
      <c r="F190" s="72"/>
      <c r="H190" s="72"/>
    </row>
    <row r="191" spans="4:8" ht="12.75" x14ac:dyDescent="0.2">
      <c r="D191" s="72"/>
      <c r="F191" s="72"/>
      <c r="H191" s="72"/>
    </row>
    <row r="192" spans="4:8" ht="12.75" x14ac:dyDescent="0.2">
      <c r="D192" s="72"/>
      <c r="F192" s="72"/>
      <c r="H192" s="72"/>
    </row>
    <row r="193" spans="4:8" ht="12.75" x14ac:dyDescent="0.2">
      <c r="D193" s="72"/>
      <c r="F193" s="72"/>
      <c r="H193" s="72"/>
    </row>
    <row r="194" spans="4:8" ht="12.75" x14ac:dyDescent="0.2">
      <c r="D194" s="72"/>
      <c r="F194" s="72"/>
      <c r="H194" s="72"/>
    </row>
    <row r="195" spans="4:8" ht="12.75" x14ac:dyDescent="0.2">
      <c r="D195" s="72"/>
      <c r="F195" s="72"/>
      <c r="H195" s="72"/>
    </row>
    <row r="196" spans="4:8" ht="12.75" x14ac:dyDescent="0.2">
      <c r="D196" s="72"/>
      <c r="F196" s="72"/>
      <c r="H196" s="72"/>
    </row>
    <row r="197" spans="4:8" ht="12.75" x14ac:dyDescent="0.2">
      <c r="D197" s="72"/>
      <c r="F197" s="72"/>
      <c r="H197" s="72"/>
    </row>
    <row r="198" spans="4:8" ht="12.75" x14ac:dyDescent="0.2">
      <c r="D198" s="72"/>
      <c r="F198" s="72"/>
      <c r="H198" s="72"/>
    </row>
    <row r="199" spans="4:8" ht="12.75" x14ac:dyDescent="0.2">
      <c r="D199" s="72"/>
      <c r="F199" s="72"/>
      <c r="H199" s="72"/>
    </row>
    <row r="200" spans="4:8" ht="12.75" x14ac:dyDescent="0.2">
      <c r="D200" s="72"/>
      <c r="F200" s="72"/>
      <c r="H200" s="72"/>
    </row>
    <row r="201" spans="4:8" ht="12.75" x14ac:dyDescent="0.2">
      <c r="D201" s="72"/>
      <c r="F201" s="72"/>
      <c r="H201" s="72"/>
    </row>
    <row r="202" spans="4:8" ht="12.75" x14ac:dyDescent="0.2">
      <c r="D202" s="72"/>
      <c r="F202" s="72"/>
      <c r="H202" s="72"/>
    </row>
    <row r="203" spans="4:8" ht="12.75" x14ac:dyDescent="0.2">
      <c r="D203" s="72"/>
      <c r="F203" s="72"/>
      <c r="H203" s="72"/>
    </row>
    <row r="204" spans="4:8" ht="12.75" x14ac:dyDescent="0.2">
      <c r="D204" s="72"/>
      <c r="F204" s="72"/>
      <c r="H204" s="72"/>
    </row>
    <row r="205" spans="4:8" ht="12.75" x14ac:dyDescent="0.2">
      <c r="D205" s="72"/>
      <c r="F205" s="72"/>
      <c r="H205" s="72"/>
    </row>
    <row r="206" spans="4:8" ht="12.75" x14ac:dyDescent="0.2">
      <c r="D206" s="72"/>
      <c r="F206" s="72"/>
      <c r="H206" s="72"/>
    </row>
    <row r="207" spans="4:8" ht="12.75" x14ac:dyDescent="0.2">
      <c r="D207" s="72"/>
      <c r="F207" s="72"/>
      <c r="H207" s="72"/>
    </row>
    <row r="208" spans="4:8" ht="12.75" x14ac:dyDescent="0.2">
      <c r="D208" s="72"/>
      <c r="F208" s="72"/>
      <c r="H208" s="72"/>
    </row>
    <row r="209" spans="4:8" ht="12.75" x14ac:dyDescent="0.2">
      <c r="D209" s="72"/>
      <c r="F209" s="72"/>
      <c r="H209" s="72"/>
    </row>
    <row r="210" spans="4:8" ht="12.75" x14ac:dyDescent="0.2">
      <c r="D210" s="72"/>
      <c r="F210" s="72"/>
      <c r="H210" s="72"/>
    </row>
    <row r="211" spans="4:8" ht="12.75" x14ac:dyDescent="0.2">
      <c r="D211" s="72"/>
      <c r="F211" s="72"/>
      <c r="H211" s="72"/>
    </row>
    <row r="212" spans="4:8" ht="12.75" x14ac:dyDescent="0.2">
      <c r="D212" s="72"/>
      <c r="F212" s="72"/>
      <c r="H212" s="72"/>
    </row>
    <row r="213" spans="4:8" ht="12.75" x14ac:dyDescent="0.2">
      <c r="D213" s="72"/>
      <c r="F213" s="72"/>
      <c r="H213" s="72"/>
    </row>
    <row r="214" spans="4:8" ht="12.75" x14ac:dyDescent="0.2">
      <c r="D214" s="72"/>
      <c r="F214" s="72"/>
      <c r="H214" s="72"/>
    </row>
    <row r="215" spans="4:8" ht="12.75" x14ac:dyDescent="0.2">
      <c r="D215" s="72"/>
      <c r="F215" s="72"/>
      <c r="H215" s="72"/>
    </row>
    <row r="216" spans="4:8" ht="12.75" x14ac:dyDescent="0.2">
      <c r="D216" s="72"/>
      <c r="F216" s="72"/>
      <c r="H216" s="72"/>
    </row>
    <row r="217" spans="4:8" ht="12.75" x14ac:dyDescent="0.2">
      <c r="D217" s="72"/>
      <c r="F217" s="72"/>
      <c r="H217" s="72"/>
    </row>
    <row r="218" spans="4:8" ht="12.75" x14ac:dyDescent="0.2">
      <c r="D218" s="72"/>
      <c r="F218" s="72"/>
      <c r="H218" s="72"/>
    </row>
    <row r="219" spans="4:8" ht="12.75" x14ac:dyDescent="0.2">
      <c r="D219" s="72"/>
      <c r="F219" s="72"/>
      <c r="H219" s="72"/>
    </row>
    <row r="220" spans="4:8" ht="12.75" x14ac:dyDescent="0.2">
      <c r="D220" s="72"/>
      <c r="F220" s="72"/>
      <c r="H220" s="72"/>
    </row>
    <row r="221" spans="4:8" ht="12.75" x14ac:dyDescent="0.2">
      <c r="D221" s="72"/>
      <c r="F221" s="72"/>
      <c r="H221" s="72"/>
    </row>
    <row r="222" spans="4:8" ht="12.75" x14ac:dyDescent="0.2">
      <c r="D222" s="72"/>
      <c r="F222" s="72"/>
      <c r="H222" s="72"/>
    </row>
    <row r="223" spans="4:8" ht="12.75" x14ac:dyDescent="0.2">
      <c r="D223" s="72"/>
      <c r="F223" s="72"/>
      <c r="H223" s="72"/>
    </row>
    <row r="224" spans="4:8" ht="12.75" x14ac:dyDescent="0.2">
      <c r="D224" s="72"/>
      <c r="F224" s="72"/>
      <c r="H224" s="72"/>
    </row>
    <row r="225" spans="4:8" ht="12.75" x14ac:dyDescent="0.2">
      <c r="D225" s="72"/>
      <c r="F225" s="72"/>
      <c r="H225" s="72"/>
    </row>
    <row r="226" spans="4:8" ht="12.75" x14ac:dyDescent="0.2">
      <c r="D226" s="72"/>
      <c r="F226" s="72"/>
      <c r="H226" s="72"/>
    </row>
    <row r="227" spans="4:8" ht="12.75" x14ac:dyDescent="0.2">
      <c r="D227" s="72"/>
      <c r="F227" s="72"/>
      <c r="H227" s="72"/>
    </row>
    <row r="228" spans="4:8" ht="12.75" x14ac:dyDescent="0.2">
      <c r="D228" s="72"/>
      <c r="F228" s="72"/>
      <c r="H228" s="72"/>
    </row>
    <row r="229" spans="4:8" ht="12.75" x14ac:dyDescent="0.2">
      <c r="D229" s="72"/>
      <c r="F229" s="72"/>
      <c r="H229" s="72"/>
    </row>
    <row r="230" spans="4:8" ht="12.75" x14ac:dyDescent="0.2">
      <c r="D230" s="72"/>
      <c r="F230" s="72"/>
      <c r="H230" s="72"/>
    </row>
    <row r="231" spans="4:8" ht="12.75" x14ac:dyDescent="0.2">
      <c r="D231" s="72"/>
      <c r="F231" s="72"/>
      <c r="H231" s="72"/>
    </row>
    <row r="232" spans="4:8" ht="12.75" x14ac:dyDescent="0.2">
      <c r="D232" s="72"/>
      <c r="F232" s="72"/>
      <c r="H232" s="72"/>
    </row>
    <row r="233" spans="4:8" ht="12.75" x14ac:dyDescent="0.2">
      <c r="D233" s="72"/>
      <c r="F233" s="72"/>
      <c r="H233" s="72"/>
    </row>
    <row r="234" spans="4:8" ht="12.75" x14ac:dyDescent="0.2">
      <c r="D234" s="72"/>
      <c r="F234" s="72"/>
      <c r="H234" s="72"/>
    </row>
    <row r="235" spans="4:8" ht="12.75" x14ac:dyDescent="0.2">
      <c r="D235" s="72"/>
      <c r="F235" s="72"/>
      <c r="H235" s="72"/>
    </row>
    <row r="236" spans="4:8" ht="12.75" x14ac:dyDescent="0.2">
      <c r="D236" s="72"/>
      <c r="F236" s="72"/>
      <c r="H236" s="72"/>
    </row>
    <row r="237" spans="4:8" ht="12.75" x14ac:dyDescent="0.2">
      <c r="D237" s="72"/>
      <c r="F237" s="72"/>
      <c r="H237" s="72"/>
    </row>
    <row r="238" spans="4:8" ht="12.75" x14ac:dyDescent="0.2">
      <c r="D238" s="72"/>
      <c r="F238" s="72"/>
      <c r="H238" s="72"/>
    </row>
    <row r="239" spans="4:8" ht="12.75" x14ac:dyDescent="0.2">
      <c r="D239" s="72"/>
      <c r="F239" s="72"/>
      <c r="H239" s="72"/>
    </row>
    <row r="240" spans="4:8" ht="12.75" x14ac:dyDescent="0.2">
      <c r="D240" s="72"/>
      <c r="F240" s="72"/>
      <c r="H240" s="72"/>
    </row>
    <row r="241" spans="4:8" ht="12.75" x14ac:dyDescent="0.2">
      <c r="D241" s="72"/>
      <c r="F241" s="72"/>
      <c r="H241" s="72"/>
    </row>
    <row r="242" spans="4:8" ht="12.75" x14ac:dyDescent="0.2">
      <c r="D242" s="72"/>
      <c r="F242" s="72"/>
      <c r="H242" s="72"/>
    </row>
    <row r="243" spans="4:8" ht="12.75" x14ac:dyDescent="0.2">
      <c r="D243" s="72"/>
      <c r="F243" s="72"/>
      <c r="H243" s="72"/>
    </row>
    <row r="244" spans="4:8" ht="12.75" x14ac:dyDescent="0.2">
      <c r="D244" s="72"/>
      <c r="F244" s="72"/>
      <c r="H244" s="72"/>
    </row>
    <row r="245" spans="4:8" ht="12.75" x14ac:dyDescent="0.2">
      <c r="D245" s="72"/>
      <c r="F245" s="72"/>
      <c r="H245" s="72"/>
    </row>
    <row r="246" spans="4:8" ht="12.75" x14ac:dyDescent="0.2">
      <c r="D246" s="72"/>
      <c r="F246" s="72"/>
      <c r="H246" s="72"/>
    </row>
    <row r="247" spans="4:8" ht="12.75" x14ac:dyDescent="0.2">
      <c r="D247" s="72"/>
      <c r="F247" s="72"/>
      <c r="H247" s="72"/>
    </row>
    <row r="248" spans="4:8" ht="12.75" x14ac:dyDescent="0.2">
      <c r="D248" s="72"/>
      <c r="F248" s="72"/>
      <c r="H248" s="72"/>
    </row>
    <row r="249" spans="4:8" ht="12.75" x14ac:dyDescent="0.2">
      <c r="D249" s="72"/>
      <c r="F249" s="72"/>
      <c r="H249" s="72"/>
    </row>
    <row r="250" spans="4:8" ht="12.75" x14ac:dyDescent="0.2">
      <c r="D250" s="72"/>
      <c r="F250" s="72"/>
      <c r="H250" s="72"/>
    </row>
    <row r="251" spans="4:8" ht="12.75" x14ac:dyDescent="0.2">
      <c r="D251" s="72"/>
      <c r="F251" s="72"/>
      <c r="H251" s="72"/>
    </row>
    <row r="252" spans="4:8" ht="12.75" x14ac:dyDescent="0.2">
      <c r="D252" s="72"/>
      <c r="F252" s="72"/>
      <c r="H252" s="72"/>
    </row>
    <row r="253" spans="4:8" ht="12.75" x14ac:dyDescent="0.2">
      <c r="D253" s="72"/>
      <c r="F253" s="72"/>
      <c r="H253" s="72"/>
    </row>
    <row r="254" spans="4:8" ht="12.75" x14ac:dyDescent="0.2">
      <c r="D254" s="72"/>
      <c r="F254" s="72"/>
      <c r="H254" s="72"/>
    </row>
    <row r="255" spans="4:8" ht="12.75" x14ac:dyDescent="0.2">
      <c r="D255" s="72"/>
      <c r="F255" s="72"/>
      <c r="H255" s="72"/>
    </row>
    <row r="256" spans="4:8" ht="12.75" x14ac:dyDescent="0.2">
      <c r="D256" s="72"/>
      <c r="F256" s="72"/>
      <c r="H256" s="72"/>
    </row>
    <row r="257" spans="4:8" ht="12.75" x14ac:dyDescent="0.2">
      <c r="D257" s="72"/>
      <c r="F257" s="72"/>
      <c r="H257" s="72"/>
    </row>
    <row r="258" spans="4:8" ht="12.75" x14ac:dyDescent="0.2">
      <c r="D258" s="72"/>
      <c r="F258" s="72"/>
      <c r="H258" s="72"/>
    </row>
    <row r="259" spans="4:8" ht="12.75" x14ac:dyDescent="0.2">
      <c r="D259" s="72"/>
      <c r="F259" s="72"/>
      <c r="H259" s="72"/>
    </row>
    <row r="260" spans="4:8" ht="12.75" x14ac:dyDescent="0.2">
      <c r="D260" s="72"/>
      <c r="F260" s="72"/>
      <c r="H260" s="72"/>
    </row>
    <row r="261" spans="4:8" ht="12.75" x14ac:dyDescent="0.2">
      <c r="D261" s="72"/>
      <c r="F261" s="72"/>
      <c r="H261" s="72"/>
    </row>
    <row r="262" spans="4:8" ht="12.75" x14ac:dyDescent="0.2">
      <c r="D262" s="72"/>
      <c r="F262" s="72"/>
      <c r="H262" s="72"/>
    </row>
    <row r="263" spans="4:8" ht="12.75" x14ac:dyDescent="0.2">
      <c r="D263" s="72"/>
      <c r="F263" s="72"/>
      <c r="H263" s="72"/>
    </row>
    <row r="264" spans="4:8" ht="12.75" x14ac:dyDescent="0.2">
      <c r="D264" s="72"/>
      <c r="F264" s="72"/>
      <c r="H264" s="72"/>
    </row>
    <row r="265" spans="4:8" ht="12.75" x14ac:dyDescent="0.2">
      <c r="D265" s="72"/>
      <c r="F265" s="72"/>
      <c r="H265" s="72"/>
    </row>
    <row r="266" spans="4:8" ht="12.75" x14ac:dyDescent="0.2">
      <c r="D266" s="72"/>
      <c r="F266" s="72"/>
      <c r="H266" s="72"/>
    </row>
    <row r="267" spans="4:8" ht="12.75" x14ac:dyDescent="0.2">
      <c r="D267" s="72"/>
      <c r="F267" s="72"/>
      <c r="H267" s="72"/>
    </row>
    <row r="268" spans="4:8" ht="12.75" x14ac:dyDescent="0.2">
      <c r="D268" s="72"/>
      <c r="F268" s="72"/>
      <c r="H268" s="72"/>
    </row>
    <row r="269" spans="4:8" ht="12.75" x14ac:dyDescent="0.2">
      <c r="D269" s="72"/>
      <c r="F269" s="72"/>
      <c r="H269" s="72"/>
    </row>
    <row r="270" spans="4:8" ht="12.75" x14ac:dyDescent="0.2">
      <c r="D270" s="72"/>
      <c r="F270" s="72"/>
      <c r="H270" s="72"/>
    </row>
    <row r="271" spans="4:8" ht="12.75" x14ac:dyDescent="0.2">
      <c r="D271" s="72"/>
      <c r="F271" s="72"/>
      <c r="H271" s="72"/>
    </row>
    <row r="272" spans="4:8" ht="12.75" x14ac:dyDescent="0.2">
      <c r="D272" s="72"/>
      <c r="F272" s="72"/>
      <c r="H272" s="72"/>
    </row>
    <row r="273" spans="4:8" ht="12.75" x14ac:dyDescent="0.2">
      <c r="D273" s="72"/>
      <c r="F273" s="72"/>
      <c r="H273" s="72"/>
    </row>
    <row r="274" spans="4:8" ht="12.75" x14ac:dyDescent="0.2">
      <c r="D274" s="72"/>
      <c r="F274" s="72"/>
      <c r="H274" s="72"/>
    </row>
    <row r="275" spans="4:8" ht="12.75" x14ac:dyDescent="0.2">
      <c r="D275" s="72"/>
      <c r="F275" s="72"/>
      <c r="H275" s="72"/>
    </row>
    <row r="276" spans="4:8" ht="12.75" x14ac:dyDescent="0.2">
      <c r="D276" s="72"/>
      <c r="F276" s="72"/>
      <c r="H276" s="72"/>
    </row>
    <row r="277" spans="4:8" ht="12.75" x14ac:dyDescent="0.2">
      <c r="D277" s="72"/>
      <c r="F277" s="72"/>
      <c r="H277" s="72"/>
    </row>
    <row r="278" spans="4:8" ht="12.75" x14ac:dyDescent="0.2">
      <c r="D278" s="72"/>
      <c r="F278" s="72"/>
      <c r="H278" s="72"/>
    </row>
    <row r="279" spans="4:8" ht="12.75" x14ac:dyDescent="0.2">
      <c r="D279" s="72"/>
      <c r="F279" s="72"/>
      <c r="H279" s="72"/>
    </row>
    <row r="280" spans="4:8" ht="12.75" x14ac:dyDescent="0.2">
      <c r="D280" s="72"/>
      <c r="F280" s="72"/>
      <c r="H280" s="72"/>
    </row>
    <row r="281" spans="4:8" ht="12.75" x14ac:dyDescent="0.2">
      <c r="D281" s="72"/>
      <c r="F281" s="72"/>
      <c r="H281" s="72"/>
    </row>
    <row r="282" spans="4:8" ht="12.75" x14ac:dyDescent="0.2">
      <c r="D282" s="72"/>
      <c r="F282" s="72"/>
      <c r="H282" s="72"/>
    </row>
    <row r="283" spans="4:8" ht="12.75" x14ac:dyDescent="0.2">
      <c r="D283" s="72"/>
      <c r="F283" s="72"/>
      <c r="H283" s="72"/>
    </row>
    <row r="284" spans="4:8" ht="12.75" x14ac:dyDescent="0.2">
      <c r="D284" s="72"/>
      <c r="F284" s="72"/>
      <c r="H284" s="72"/>
    </row>
    <row r="285" spans="4:8" ht="12.75" x14ac:dyDescent="0.2">
      <c r="D285" s="72"/>
      <c r="F285" s="72"/>
      <c r="H285" s="72"/>
    </row>
    <row r="286" spans="4:8" ht="12.75" x14ac:dyDescent="0.2">
      <c r="D286" s="72"/>
      <c r="F286" s="72"/>
      <c r="H286" s="72"/>
    </row>
    <row r="287" spans="4:8" ht="12.75" x14ac:dyDescent="0.2">
      <c r="D287" s="72"/>
      <c r="F287" s="72"/>
      <c r="H287" s="72"/>
    </row>
    <row r="288" spans="4:8" ht="12.75" x14ac:dyDescent="0.2">
      <c r="D288" s="72"/>
      <c r="F288" s="72"/>
      <c r="H288" s="72"/>
    </row>
    <row r="289" spans="4:8" ht="12.75" x14ac:dyDescent="0.2">
      <c r="D289" s="72"/>
      <c r="F289" s="72"/>
      <c r="H289" s="72"/>
    </row>
    <row r="290" spans="4:8" ht="12.75" x14ac:dyDescent="0.2">
      <c r="D290" s="72"/>
      <c r="F290" s="72"/>
      <c r="H290" s="72"/>
    </row>
    <row r="291" spans="4:8" ht="12.75" x14ac:dyDescent="0.2">
      <c r="D291" s="72"/>
      <c r="F291" s="72"/>
      <c r="H291" s="72"/>
    </row>
    <row r="292" spans="4:8" ht="12.75" x14ac:dyDescent="0.2">
      <c r="D292" s="72"/>
      <c r="F292" s="72"/>
      <c r="H292" s="72"/>
    </row>
    <row r="293" spans="4:8" ht="12.75" x14ac:dyDescent="0.2">
      <c r="D293" s="72"/>
      <c r="F293" s="72"/>
      <c r="H293" s="72"/>
    </row>
    <row r="294" spans="4:8" ht="12.75" x14ac:dyDescent="0.2">
      <c r="D294" s="72"/>
      <c r="F294" s="72"/>
      <c r="H294" s="72"/>
    </row>
    <row r="295" spans="4:8" ht="12.75" x14ac:dyDescent="0.2">
      <c r="D295" s="72"/>
      <c r="F295" s="72"/>
      <c r="H295" s="72"/>
    </row>
    <row r="296" spans="4:8" ht="12.75" x14ac:dyDescent="0.2">
      <c r="D296" s="72"/>
      <c r="F296" s="72"/>
      <c r="H296" s="72"/>
    </row>
    <row r="297" spans="4:8" ht="12.75" x14ac:dyDescent="0.2">
      <c r="D297" s="72"/>
      <c r="F297" s="72"/>
      <c r="H297" s="72"/>
    </row>
    <row r="298" spans="4:8" ht="12.75" x14ac:dyDescent="0.2">
      <c r="D298" s="72"/>
      <c r="F298" s="72"/>
      <c r="H298" s="72"/>
    </row>
    <row r="299" spans="4:8" ht="12.75" x14ac:dyDescent="0.2">
      <c r="D299" s="72"/>
      <c r="F299" s="72"/>
      <c r="H299" s="72"/>
    </row>
    <row r="300" spans="4:8" ht="12.75" x14ac:dyDescent="0.2">
      <c r="D300" s="72"/>
      <c r="F300" s="72"/>
      <c r="H300" s="72"/>
    </row>
    <row r="301" spans="4:8" ht="12.75" x14ac:dyDescent="0.2">
      <c r="D301" s="72"/>
      <c r="F301" s="72"/>
      <c r="H301" s="72"/>
    </row>
    <row r="302" spans="4:8" ht="12.75" x14ac:dyDescent="0.2">
      <c r="D302" s="72"/>
      <c r="F302" s="72"/>
      <c r="H302" s="72"/>
    </row>
    <row r="303" spans="4:8" ht="12.75" x14ac:dyDescent="0.2">
      <c r="D303" s="72"/>
      <c r="F303" s="72"/>
      <c r="H303" s="72"/>
    </row>
    <row r="304" spans="4:8" ht="12.75" x14ac:dyDescent="0.2">
      <c r="D304" s="72"/>
      <c r="F304" s="72"/>
      <c r="H304" s="72"/>
    </row>
    <row r="305" spans="4:8" ht="12.75" x14ac:dyDescent="0.2">
      <c r="D305" s="72"/>
      <c r="F305" s="72"/>
      <c r="H305" s="72"/>
    </row>
    <row r="306" spans="4:8" ht="12.75" x14ac:dyDescent="0.2">
      <c r="D306" s="72"/>
      <c r="F306" s="72"/>
      <c r="H306" s="72"/>
    </row>
    <row r="307" spans="4:8" ht="12.75" x14ac:dyDescent="0.2">
      <c r="D307" s="72"/>
      <c r="F307" s="72"/>
      <c r="H307" s="72"/>
    </row>
    <row r="308" spans="4:8" ht="12.75" x14ac:dyDescent="0.2">
      <c r="D308" s="72"/>
      <c r="F308" s="72"/>
      <c r="H308" s="72"/>
    </row>
    <row r="309" spans="4:8" ht="12.75" x14ac:dyDescent="0.2">
      <c r="D309" s="72"/>
      <c r="F309" s="72"/>
      <c r="H309" s="72"/>
    </row>
    <row r="310" spans="4:8" ht="12.75" x14ac:dyDescent="0.2">
      <c r="D310" s="72"/>
      <c r="F310" s="72"/>
      <c r="H310" s="72"/>
    </row>
    <row r="311" spans="4:8" ht="12.75" x14ac:dyDescent="0.2">
      <c r="D311" s="72"/>
      <c r="F311" s="72"/>
      <c r="H311" s="72"/>
    </row>
    <row r="312" spans="4:8" ht="12.75" x14ac:dyDescent="0.2">
      <c r="D312" s="72"/>
      <c r="F312" s="72"/>
      <c r="H312" s="72"/>
    </row>
    <row r="313" spans="4:8" ht="12.75" x14ac:dyDescent="0.2">
      <c r="D313" s="72"/>
      <c r="F313" s="72"/>
      <c r="H313" s="72"/>
    </row>
    <row r="314" spans="4:8" ht="12.75" x14ac:dyDescent="0.2">
      <c r="D314" s="72"/>
      <c r="F314" s="72"/>
      <c r="H314" s="72"/>
    </row>
    <row r="315" spans="4:8" ht="12.75" x14ac:dyDescent="0.2">
      <c r="D315" s="72"/>
      <c r="F315" s="72"/>
      <c r="H315" s="72"/>
    </row>
    <row r="316" spans="4:8" ht="12.75" x14ac:dyDescent="0.2">
      <c r="D316" s="72"/>
      <c r="F316" s="72"/>
      <c r="H316" s="72"/>
    </row>
    <row r="317" spans="4:8" ht="12.75" x14ac:dyDescent="0.2">
      <c r="D317" s="72"/>
      <c r="F317" s="72"/>
      <c r="H317" s="72"/>
    </row>
    <row r="318" spans="4:8" ht="12.75" x14ac:dyDescent="0.2">
      <c r="D318" s="72"/>
      <c r="F318" s="72"/>
      <c r="H318" s="72"/>
    </row>
    <row r="319" spans="4:8" ht="12.75" x14ac:dyDescent="0.2">
      <c r="D319" s="72"/>
      <c r="F319" s="72"/>
      <c r="H319" s="72"/>
    </row>
    <row r="320" spans="4:8" ht="12.75" x14ac:dyDescent="0.2">
      <c r="D320" s="72"/>
      <c r="F320" s="72"/>
      <c r="H320" s="72"/>
    </row>
    <row r="321" spans="4:8" ht="12.75" x14ac:dyDescent="0.2">
      <c r="D321" s="72"/>
      <c r="F321" s="72"/>
      <c r="H321" s="72"/>
    </row>
    <row r="322" spans="4:8" ht="12.75" x14ac:dyDescent="0.2">
      <c r="D322" s="72"/>
      <c r="F322" s="72"/>
      <c r="H322" s="72"/>
    </row>
    <row r="323" spans="4:8" ht="12.75" x14ac:dyDescent="0.2">
      <c r="D323" s="72"/>
      <c r="F323" s="72"/>
      <c r="H323" s="72"/>
    </row>
    <row r="324" spans="4:8" ht="12.75" x14ac:dyDescent="0.2">
      <c r="D324" s="72"/>
      <c r="F324" s="72"/>
      <c r="H324" s="72"/>
    </row>
    <row r="325" spans="4:8" ht="12.75" x14ac:dyDescent="0.2">
      <c r="D325" s="72"/>
      <c r="F325" s="72"/>
      <c r="H325" s="72"/>
    </row>
    <row r="326" spans="4:8" ht="12.75" x14ac:dyDescent="0.2">
      <c r="D326" s="72"/>
      <c r="F326" s="72"/>
      <c r="H326" s="72"/>
    </row>
    <row r="327" spans="4:8" ht="12.75" x14ac:dyDescent="0.2">
      <c r="D327" s="72"/>
      <c r="F327" s="72"/>
      <c r="H327" s="72"/>
    </row>
    <row r="328" spans="4:8" ht="12.75" x14ac:dyDescent="0.2">
      <c r="D328" s="72"/>
      <c r="F328" s="72"/>
      <c r="H328" s="72"/>
    </row>
    <row r="329" spans="4:8" ht="12.75" x14ac:dyDescent="0.2">
      <c r="D329" s="72"/>
      <c r="F329" s="72"/>
      <c r="H329" s="72"/>
    </row>
    <row r="330" spans="4:8" ht="12.75" x14ac:dyDescent="0.2">
      <c r="D330" s="72"/>
      <c r="F330" s="72"/>
      <c r="H330" s="72"/>
    </row>
    <row r="331" spans="4:8" ht="12.75" x14ac:dyDescent="0.2">
      <c r="D331" s="72"/>
      <c r="F331" s="72"/>
      <c r="H331" s="72"/>
    </row>
    <row r="332" spans="4:8" ht="12.75" x14ac:dyDescent="0.2">
      <c r="D332" s="72"/>
      <c r="F332" s="72"/>
      <c r="H332" s="72"/>
    </row>
    <row r="333" spans="4:8" ht="12.75" x14ac:dyDescent="0.2">
      <c r="D333" s="72"/>
      <c r="F333" s="72"/>
      <c r="H333" s="72"/>
    </row>
    <row r="334" spans="4:8" ht="12.75" x14ac:dyDescent="0.2">
      <c r="D334" s="72"/>
      <c r="F334" s="72"/>
      <c r="H334" s="72"/>
    </row>
    <row r="335" spans="4:8" ht="12.75" x14ac:dyDescent="0.2">
      <c r="D335" s="72"/>
      <c r="F335" s="72"/>
      <c r="H335" s="72"/>
    </row>
    <row r="336" spans="4:8" ht="12.75" x14ac:dyDescent="0.2">
      <c r="D336" s="72"/>
      <c r="F336" s="72"/>
      <c r="H336" s="72"/>
    </row>
    <row r="337" spans="4:8" ht="12.75" x14ac:dyDescent="0.2">
      <c r="D337" s="72"/>
      <c r="F337" s="72"/>
      <c r="H337" s="72"/>
    </row>
    <row r="338" spans="4:8" ht="12.75" x14ac:dyDescent="0.2">
      <c r="D338" s="72"/>
      <c r="F338" s="72"/>
      <c r="H338" s="72"/>
    </row>
    <row r="339" spans="4:8" ht="12.75" x14ac:dyDescent="0.2">
      <c r="D339" s="72"/>
      <c r="F339" s="72"/>
      <c r="H339" s="72"/>
    </row>
    <row r="340" spans="4:8" ht="12.75" x14ac:dyDescent="0.2">
      <c r="D340" s="72"/>
      <c r="F340" s="72"/>
      <c r="H340" s="72"/>
    </row>
    <row r="341" spans="4:8" ht="12.75" x14ac:dyDescent="0.2">
      <c r="D341" s="72"/>
      <c r="F341" s="72"/>
      <c r="H341" s="72"/>
    </row>
    <row r="342" spans="4:8" ht="12.75" x14ac:dyDescent="0.2">
      <c r="D342" s="72"/>
      <c r="F342" s="72"/>
      <c r="H342" s="72"/>
    </row>
    <row r="343" spans="4:8" ht="12.75" x14ac:dyDescent="0.2">
      <c r="D343" s="72"/>
      <c r="F343" s="72"/>
      <c r="H343" s="72"/>
    </row>
    <row r="344" spans="4:8" ht="12.75" x14ac:dyDescent="0.2">
      <c r="D344" s="72"/>
      <c r="F344" s="72"/>
      <c r="H344" s="72"/>
    </row>
    <row r="345" spans="4:8" ht="12.75" x14ac:dyDescent="0.2">
      <c r="D345" s="72"/>
      <c r="F345" s="72"/>
      <c r="H345" s="72"/>
    </row>
    <row r="346" spans="4:8" ht="12.75" x14ac:dyDescent="0.2">
      <c r="D346" s="72"/>
      <c r="F346" s="72"/>
      <c r="H346" s="72"/>
    </row>
    <row r="347" spans="4:8" ht="12.75" x14ac:dyDescent="0.2">
      <c r="D347" s="72"/>
      <c r="F347" s="72"/>
      <c r="H347" s="72"/>
    </row>
    <row r="348" spans="4:8" ht="12.75" x14ac:dyDescent="0.2">
      <c r="D348" s="72"/>
      <c r="F348" s="72"/>
      <c r="H348" s="72"/>
    </row>
    <row r="349" spans="4:8" ht="12.75" x14ac:dyDescent="0.2">
      <c r="D349" s="72"/>
      <c r="F349" s="72"/>
      <c r="H349" s="72"/>
    </row>
    <row r="350" spans="4:8" ht="12.75" x14ac:dyDescent="0.2">
      <c r="D350" s="72"/>
      <c r="F350" s="72"/>
      <c r="H350" s="72"/>
    </row>
    <row r="351" spans="4:8" ht="12.75" x14ac:dyDescent="0.2">
      <c r="D351" s="72"/>
      <c r="F351" s="72"/>
      <c r="H351" s="72"/>
    </row>
    <row r="352" spans="4:8" ht="12.75" x14ac:dyDescent="0.2">
      <c r="D352" s="72"/>
      <c r="F352" s="72"/>
      <c r="H352" s="72"/>
    </row>
    <row r="353" spans="4:8" ht="12.75" x14ac:dyDescent="0.2">
      <c r="D353" s="72"/>
      <c r="F353" s="72"/>
      <c r="H353" s="72"/>
    </row>
    <row r="354" spans="4:8" ht="12.75" x14ac:dyDescent="0.2">
      <c r="D354" s="72"/>
      <c r="F354" s="72"/>
      <c r="H354" s="72"/>
    </row>
    <row r="355" spans="4:8" ht="12.75" x14ac:dyDescent="0.2">
      <c r="D355" s="72"/>
      <c r="F355" s="72"/>
      <c r="H355" s="72"/>
    </row>
    <row r="356" spans="4:8" ht="12.75" x14ac:dyDescent="0.2">
      <c r="D356" s="72"/>
      <c r="F356" s="72"/>
      <c r="H356" s="72"/>
    </row>
    <row r="357" spans="4:8" ht="12.75" x14ac:dyDescent="0.2">
      <c r="D357" s="72"/>
      <c r="F357" s="72"/>
      <c r="H357" s="72"/>
    </row>
    <row r="358" spans="4:8" ht="12.75" x14ac:dyDescent="0.2">
      <c r="D358" s="72"/>
      <c r="F358" s="72"/>
      <c r="H358" s="72"/>
    </row>
    <row r="359" spans="4:8" ht="12.75" x14ac:dyDescent="0.2">
      <c r="D359" s="72"/>
      <c r="F359" s="72"/>
      <c r="H359" s="72"/>
    </row>
    <row r="360" spans="4:8" ht="12.75" x14ac:dyDescent="0.2">
      <c r="D360" s="72"/>
      <c r="F360" s="72"/>
      <c r="H360" s="72"/>
    </row>
    <row r="361" spans="4:8" ht="12.75" x14ac:dyDescent="0.2">
      <c r="D361" s="72"/>
      <c r="F361" s="72"/>
      <c r="H361" s="72"/>
    </row>
    <row r="362" spans="4:8" ht="12.75" x14ac:dyDescent="0.2">
      <c r="D362" s="72"/>
      <c r="F362" s="72"/>
      <c r="H362" s="72"/>
    </row>
    <row r="363" spans="4:8" ht="12.75" x14ac:dyDescent="0.2">
      <c r="D363" s="72"/>
      <c r="F363" s="72"/>
      <c r="H363" s="72"/>
    </row>
    <row r="364" spans="4:8" ht="12.75" x14ac:dyDescent="0.2">
      <c r="D364" s="72"/>
      <c r="F364" s="72"/>
      <c r="H364" s="72"/>
    </row>
    <row r="365" spans="4:8" ht="12.75" x14ac:dyDescent="0.2">
      <c r="D365" s="72"/>
      <c r="F365" s="72"/>
      <c r="H365" s="72"/>
    </row>
    <row r="366" spans="4:8" ht="12.75" x14ac:dyDescent="0.2">
      <c r="D366" s="72"/>
      <c r="F366" s="72"/>
      <c r="H366" s="72"/>
    </row>
    <row r="367" spans="4:8" ht="12.75" x14ac:dyDescent="0.2">
      <c r="D367" s="72"/>
      <c r="F367" s="72"/>
      <c r="H367" s="72"/>
    </row>
    <row r="368" spans="4:8" ht="12.75" x14ac:dyDescent="0.2">
      <c r="D368" s="72"/>
      <c r="F368" s="72"/>
      <c r="H368" s="72"/>
    </row>
    <row r="369" spans="4:8" ht="12.75" x14ac:dyDescent="0.2">
      <c r="D369" s="72"/>
      <c r="F369" s="72"/>
      <c r="H369" s="72"/>
    </row>
    <row r="370" spans="4:8" ht="12.75" x14ac:dyDescent="0.2">
      <c r="D370" s="72"/>
      <c r="F370" s="72"/>
      <c r="H370" s="72"/>
    </row>
    <row r="371" spans="4:8" ht="12.75" x14ac:dyDescent="0.2">
      <c r="D371" s="72"/>
      <c r="F371" s="72"/>
      <c r="H371" s="72"/>
    </row>
    <row r="372" spans="4:8" ht="12.75" x14ac:dyDescent="0.2">
      <c r="D372" s="72"/>
      <c r="F372" s="72"/>
      <c r="H372" s="72"/>
    </row>
    <row r="373" spans="4:8" ht="12.75" x14ac:dyDescent="0.2">
      <c r="D373" s="72"/>
      <c r="F373" s="72"/>
      <c r="H373" s="72"/>
    </row>
    <row r="374" spans="4:8" ht="12.75" x14ac:dyDescent="0.2">
      <c r="D374" s="72"/>
      <c r="F374" s="72"/>
      <c r="H374" s="72"/>
    </row>
    <row r="375" spans="4:8" ht="12.75" x14ac:dyDescent="0.2">
      <c r="D375" s="72"/>
      <c r="F375" s="72"/>
      <c r="H375" s="72"/>
    </row>
    <row r="376" spans="4:8" ht="12.75" x14ac:dyDescent="0.2">
      <c r="D376" s="72"/>
      <c r="F376" s="72"/>
      <c r="H376" s="72"/>
    </row>
    <row r="377" spans="4:8" ht="12.75" x14ac:dyDescent="0.2">
      <c r="D377" s="72"/>
      <c r="F377" s="72"/>
      <c r="H377" s="72"/>
    </row>
    <row r="378" spans="4:8" ht="12.75" x14ac:dyDescent="0.2">
      <c r="D378" s="72"/>
      <c r="F378" s="72"/>
      <c r="H378" s="72"/>
    </row>
    <row r="379" spans="4:8" ht="12.75" x14ac:dyDescent="0.2">
      <c r="D379" s="72"/>
      <c r="F379" s="72"/>
      <c r="H379" s="72"/>
    </row>
    <row r="380" spans="4:8" ht="12.75" x14ac:dyDescent="0.2">
      <c r="D380" s="72"/>
      <c r="F380" s="72"/>
      <c r="H380" s="72"/>
    </row>
    <row r="381" spans="4:8" ht="12.75" x14ac:dyDescent="0.2">
      <c r="D381" s="72"/>
      <c r="F381" s="72"/>
      <c r="H381" s="72"/>
    </row>
    <row r="382" spans="4:8" ht="12.75" x14ac:dyDescent="0.2">
      <c r="D382" s="72"/>
      <c r="F382" s="72"/>
      <c r="H382" s="72"/>
    </row>
    <row r="383" spans="4:8" ht="12.75" x14ac:dyDescent="0.2">
      <c r="D383" s="72"/>
      <c r="F383" s="72"/>
      <c r="H383" s="72"/>
    </row>
    <row r="384" spans="4:8" ht="12.75" x14ac:dyDescent="0.2">
      <c r="D384" s="72"/>
      <c r="F384" s="72"/>
      <c r="H384" s="72"/>
    </row>
    <row r="385" spans="4:8" ht="12.75" x14ac:dyDescent="0.2">
      <c r="D385" s="72"/>
      <c r="F385" s="72"/>
      <c r="H385" s="72"/>
    </row>
    <row r="386" spans="4:8" ht="12.75" x14ac:dyDescent="0.2">
      <c r="D386" s="72"/>
      <c r="F386" s="72"/>
      <c r="H386" s="72"/>
    </row>
    <row r="387" spans="4:8" ht="12.75" x14ac:dyDescent="0.2">
      <c r="D387" s="72"/>
      <c r="F387" s="72"/>
      <c r="H387" s="72"/>
    </row>
    <row r="388" spans="4:8" ht="12.75" x14ac:dyDescent="0.2">
      <c r="D388" s="72"/>
      <c r="F388" s="72"/>
      <c r="H388" s="72"/>
    </row>
    <row r="389" spans="4:8" ht="12.75" x14ac:dyDescent="0.2">
      <c r="D389" s="72"/>
      <c r="F389" s="72"/>
      <c r="H389" s="72"/>
    </row>
    <row r="390" spans="4:8" ht="12.75" x14ac:dyDescent="0.2">
      <c r="D390" s="72"/>
      <c r="F390" s="72"/>
      <c r="H390" s="72"/>
    </row>
    <row r="391" spans="4:8" ht="12.75" x14ac:dyDescent="0.2">
      <c r="D391" s="72"/>
      <c r="F391" s="72"/>
      <c r="H391" s="72"/>
    </row>
    <row r="392" spans="4:8" ht="12.75" x14ac:dyDescent="0.2">
      <c r="D392" s="72"/>
      <c r="F392" s="72"/>
      <c r="H392" s="72"/>
    </row>
    <row r="393" spans="4:8" ht="12.75" x14ac:dyDescent="0.2">
      <c r="D393" s="72"/>
      <c r="F393" s="72"/>
      <c r="H393" s="72"/>
    </row>
    <row r="394" spans="4:8" ht="12.75" x14ac:dyDescent="0.2">
      <c r="D394" s="72"/>
      <c r="F394" s="72"/>
      <c r="H394" s="72"/>
    </row>
    <row r="395" spans="4:8" ht="12.75" x14ac:dyDescent="0.2">
      <c r="D395" s="72"/>
      <c r="F395" s="72"/>
      <c r="H395" s="72"/>
    </row>
    <row r="396" spans="4:8" ht="12.75" x14ac:dyDescent="0.2">
      <c r="D396" s="72"/>
      <c r="F396" s="72"/>
      <c r="H396" s="72"/>
    </row>
    <row r="397" spans="4:8" ht="12.75" x14ac:dyDescent="0.2">
      <c r="D397" s="72"/>
      <c r="F397" s="72"/>
      <c r="H397" s="72"/>
    </row>
    <row r="398" spans="4:8" ht="12.75" x14ac:dyDescent="0.2">
      <c r="D398" s="72"/>
      <c r="F398" s="72"/>
      <c r="H398" s="72"/>
    </row>
    <row r="399" spans="4:8" ht="12.75" x14ac:dyDescent="0.2">
      <c r="D399" s="72"/>
      <c r="F399" s="72"/>
      <c r="H399" s="72"/>
    </row>
    <row r="400" spans="4:8" ht="12.75" x14ac:dyDescent="0.2">
      <c r="D400" s="72"/>
      <c r="F400" s="72"/>
      <c r="H400" s="72"/>
    </row>
    <row r="401" spans="4:8" ht="12.75" x14ac:dyDescent="0.2">
      <c r="D401" s="72"/>
      <c r="F401" s="72"/>
      <c r="H401" s="72"/>
    </row>
    <row r="402" spans="4:8" ht="12.75" x14ac:dyDescent="0.2">
      <c r="D402" s="72"/>
      <c r="F402" s="72"/>
      <c r="H402" s="72"/>
    </row>
    <row r="403" spans="4:8" ht="12.75" x14ac:dyDescent="0.2">
      <c r="D403" s="72"/>
      <c r="F403" s="72"/>
      <c r="H403" s="72"/>
    </row>
    <row r="404" spans="4:8" ht="12.75" x14ac:dyDescent="0.2">
      <c r="D404" s="72"/>
      <c r="F404" s="72"/>
      <c r="H404" s="72"/>
    </row>
    <row r="405" spans="4:8" ht="12.75" x14ac:dyDescent="0.2">
      <c r="D405" s="72"/>
      <c r="F405" s="72"/>
      <c r="H405" s="72"/>
    </row>
    <row r="406" spans="4:8" ht="12.75" x14ac:dyDescent="0.2">
      <c r="D406" s="72"/>
      <c r="F406" s="72"/>
      <c r="H406" s="72"/>
    </row>
    <row r="407" spans="4:8" ht="12.75" x14ac:dyDescent="0.2">
      <c r="D407" s="72"/>
      <c r="F407" s="72"/>
      <c r="H407" s="72"/>
    </row>
    <row r="408" spans="4:8" ht="12.75" x14ac:dyDescent="0.2">
      <c r="D408" s="72"/>
      <c r="F408" s="72"/>
      <c r="H408" s="72"/>
    </row>
    <row r="409" spans="4:8" ht="12.75" x14ac:dyDescent="0.2">
      <c r="D409" s="72"/>
      <c r="F409" s="72"/>
      <c r="H409" s="72"/>
    </row>
    <row r="410" spans="4:8" ht="12.75" x14ac:dyDescent="0.2">
      <c r="D410" s="72"/>
      <c r="F410" s="72"/>
      <c r="H410" s="72"/>
    </row>
    <row r="411" spans="4:8" ht="12.75" x14ac:dyDescent="0.2">
      <c r="D411" s="72"/>
      <c r="F411" s="72"/>
      <c r="H411" s="72"/>
    </row>
    <row r="412" spans="4:8" ht="12.75" x14ac:dyDescent="0.2">
      <c r="D412" s="72"/>
      <c r="F412" s="72"/>
      <c r="H412" s="72"/>
    </row>
    <row r="413" spans="4:8" ht="12.75" x14ac:dyDescent="0.2">
      <c r="D413" s="72"/>
      <c r="F413" s="72"/>
      <c r="H413" s="72"/>
    </row>
    <row r="414" spans="4:8" ht="12.75" x14ac:dyDescent="0.2">
      <c r="D414" s="72"/>
      <c r="F414" s="72"/>
      <c r="H414" s="72"/>
    </row>
    <row r="415" spans="4:8" ht="12.75" x14ac:dyDescent="0.2">
      <c r="D415" s="72"/>
      <c r="F415" s="72"/>
      <c r="H415" s="72"/>
    </row>
    <row r="416" spans="4:8" ht="12.75" x14ac:dyDescent="0.2">
      <c r="D416" s="72"/>
      <c r="F416" s="72"/>
      <c r="H416" s="72"/>
    </row>
    <row r="417" spans="4:8" ht="12.75" x14ac:dyDescent="0.2">
      <c r="D417" s="72"/>
      <c r="F417" s="72"/>
      <c r="H417" s="72"/>
    </row>
    <row r="418" spans="4:8" ht="12.75" x14ac:dyDescent="0.2">
      <c r="D418" s="72"/>
      <c r="F418" s="72"/>
      <c r="H418" s="72"/>
    </row>
    <row r="419" spans="4:8" ht="12.75" x14ac:dyDescent="0.2">
      <c r="D419" s="72"/>
      <c r="F419" s="72"/>
      <c r="H419" s="72"/>
    </row>
    <row r="420" spans="4:8" ht="12.75" x14ac:dyDescent="0.2">
      <c r="D420" s="72"/>
      <c r="F420" s="72"/>
      <c r="H420" s="72"/>
    </row>
    <row r="421" spans="4:8" ht="12.75" x14ac:dyDescent="0.2">
      <c r="D421" s="72"/>
      <c r="F421" s="72"/>
      <c r="H421" s="72"/>
    </row>
    <row r="422" spans="4:8" ht="12.75" x14ac:dyDescent="0.2">
      <c r="D422" s="72"/>
      <c r="F422" s="72"/>
      <c r="H422" s="72"/>
    </row>
    <row r="423" spans="4:8" ht="12.75" x14ac:dyDescent="0.2">
      <c r="D423" s="72"/>
      <c r="F423" s="72"/>
      <c r="H423" s="72"/>
    </row>
    <row r="424" spans="4:8" ht="12.75" x14ac:dyDescent="0.2">
      <c r="D424" s="72"/>
      <c r="F424" s="72"/>
      <c r="H424" s="72"/>
    </row>
    <row r="425" spans="4:8" ht="12.75" x14ac:dyDescent="0.2">
      <c r="D425" s="72"/>
      <c r="F425" s="72"/>
      <c r="H425" s="72"/>
    </row>
    <row r="426" spans="4:8" ht="12.75" x14ac:dyDescent="0.2">
      <c r="D426" s="72"/>
      <c r="F426" s="72"/>
      <c r="H426" s="72"/>
    </row>
    <row r="427" spans="4:8" ht="12.75" x14ac:dyDescent="0.2">
      <c r="D427" s="72"/>
      <c r="F427" s="72"/>
      <c r="H427" s="72"/>
    </row>
    <row r="428" spans="4:8" ht="12.75" x14ac:dyDescent="0.2">
      <c r="D428" s="72"/>
      <c r="F428" s="72"/>
      <c r="H428" s="72"/>
    </row>
    <row r="429" spans="4:8" ht="12.75" x14ac:dyDescent="0.2">
      <c r="D429" s="72"/>
      <c r="F429" s="72"/>
      <c r="H429" s="72"/>
    </row>
    <row r="430" spans="4:8" ht="12.75" x14ac:dyDescent="0.2">
      <c r="D430" s="72"/>
      <c r="F430" s="72"/>
      <c r="H430" s="72"/>
    </row>
    <row r="431" spans="4:8" ht="12.75" x14ac:dyDescent="0.2">
      <c r="D431" s="72"/>
      <c r="F431" s="72"/>
      <c r="H431" s="72"/>
    </row>
    <row r="432" spans="4:8" ht="12.75" x14ac:dyDescent="0.2">
      <c r="D432" s="72"/>
      <c r="F432" s="72"/>
      <c r="H432" s="72"/>
    </row>
    <row r="433" spans="4:8" ht="12.75" x14ac:dyDescent="0.2">
      <c r="D433" s="72"/>
      <c r="F433" s="72"/>
      <c r="H433" s="72"/>
    </row>
    <row r="434" spans="4:8" ht="12.75" x14ac:dyDescent="0.2">
      <c r="D434" s="72"/>
      <c r="F434" s="72"/>
      <c r="H434" s="72"/>
    </row>
    <row r="435" spans="4:8" ht="12.75" x14ac:dyDescent="0.2">
      <c r="D435" s="72"/>
      <c r="F435" s="72"/>
      <c r="H435" s="72"/>
    </row>
    <row r="436" spans="4:8" ht="12.75" x14ac:dyDescent="0.2">
      <c r="D436" s="72"/>
      <c r="F436" s="72"/>
      <c r="H436" s="72"/>
    </row>
    <row r="437" spans="4:8" ht="12.75" x14ac:dyDescent="0.2">
      <c r="D437" s="72"/>
      <c r="F437" s="72"/>
      <c r="H437" s="72"/>
    </row>
    <row r="438" spans="4:8" ht="12.75" x14ac:dyDescent="0.2">
      <c r="D438" s="72"/>
      <c r="F438" s="72"/>
      <c r="H438" s="72"/>
    </row>
    <row r="439" spans="4:8" ht="12.75" x14ac:dyDescent="0.2">
      <c r="D439" s="72"/>
      <c r="F439" s="72"/>
      <c r="H439" s="72"/>
    </row>
    <row r="440" spans="4:8" ht="12.75" x14ac:dyDescent="0.2">
      <c r="D440" s="72"/>
      <c r="F440" s="72"/>
      <c r="H440" s="72"/>
    </row>
    <row r="441" spans="4:8" ht="12.75" x14ac:dyDescent="0.2">
      <c r="D441" s="72"/>
      <c r="F441" s="72"/>
      <c r="H441" s="72"/>
    </row>
    <row r="442" spans="4:8" ht="12.75" x14ac:dyDescent="0.2">
      <c r="D442" s="72"/>
      <c r="F442" s="72"/>
      <c r="H442" s="72"/>
    </row>
    <row r="443" spans="4:8" ht="12.75" x14ac:dyDescent="0.2">
      <c r="D443" s="72"/>
      <c r="F443" s="72"/>
      <c r="H443" s="72"/>
    </row>
    <row r="444" spans="4:8" ht="12.75" x14ac:dyDescent="0.2">
      <c r="D444" s="72"/>
      <c r="F444" s="72"/>
      <c r="H444" s="72"/>
    </row>
    <row r="445" spans="4:8" ht="12.75" x14ac:dyDescent="0.2">
      <c r="D445" s="72"/>
      <c r="F445" s="72"/>
      <c r="H445" s="72"/>
    </row>
    <row r="446" spans="4:8" ht="12.75" x14ac:dyDescent="0.2">
      <c r="D446" s="72"/>
      <c r="F446" s="72"/>
      <c r="H446" s="72"/>
    </row>
    <row r="447" spans="4:8" ht="12.75" x14ac:dyDescent="0.2">
      <c r="D447" s="72"/>
      <c r="F447" s="72"/>
      <c r="H447" s="72"/>
    </row>
    <row r="448" spans="4:8" ht="12.75" x14ac:dyDescent="0.2">
      <c r="D448" s="72"/>
      <c r="F448" s="72"/>
      <c r="H448" s="72"/>
    </row>
    <row r="449" spans="4:8" ht="12.75" x14ac:dyDescent="0.2">
      <c r="D449" s="72"/>
      <c r="F449" s="72"/>
      <c r="H449" s="72"/>
    </row>
    <row r="450" spans="4:8" ht="12.75" x14ac:dyDescent="0.2">
      <c r="D450" s="72"/>
      <c r="F450" s="72"/>
      <c r="H450" s="72"/>
    </row>
    <row r="451" spans="4:8" ht="12.75" x14ac:dyDescent="0.2">
      <c r="D451" s="72"/>
      <c r="F451" s="72"/>
      <c r="H451" s="72"/>
    </row>
    <row r="452" spans="4:8" ht="12.75" x14ac:dyDescent="0.2">
      <c r="D452" s="72"/>
      <c r="F452" s="72"/>
      <c r="H452" s="72"/>
    </row>
    <row r="453" spans="4:8" ht="12.75" x14ac:dyDescent="0.2">
      <c r="D453" s="72"/>
      <c r="F453" s="72"/>
      <c r="H453" s="72"/>
    </row>
    <row r="454" spans="4:8" ht="12.75" x14ac:dyDescent="0.2">
      <c r="D454" s="72"/>
      <c r="F454" s="72"/>
      <c r="H454" s="72"/>
    </row>
    <row r="455" spans="4:8" ht="12.75" x14ac:dyDescent="0.2">
      <c r="D455" s="72"/>
      <c r="F455" s="72"/>
      <c r="H455" s="72"/>
    </row>
    <row r="456" spans="4:8" ht="12.75" x14ac:dyDescent="0.2">
      <c r="D456" s="72"/>
      <c r="F456" s="72"/>
      <c r="H456" s="72"/>
    </row>
    <row r="457" spans="4:8" ht="12.75" x14ac:dyDescent="0.2">
      <c r="D457" s="72"/>
      <c r="F457" s="72"/>
      <c r="H457" s="72"/>
    </row>
    <row r="458" spans="4:8" ht="12.75" x14ac:dyDescent="0.2">
      <c r="D458" s="72"/>
      <c r="F458" s="72"/>
      <c r="H458" s="72"/>
    </row>
    <row r="459" spans="4:8" ht="12.75" x14ac:dyDescent="0.2">
      <c r="D459" s="72"/>
      <c r="F459" s="72"/>
      <c r="H459" s="72"/>
    </row>
    <row r="460" spans="4:8" ht="12.75" x14ac:dyDescent="0.2">
      <c r="D460" s="72"/>
      <c r="F460" s="72"/>
      <c r="H460" s="72"/>
    </row>
    <row r="461" spans="4:8" ht="12.75" x14ac:dyDescent="0.2">
      <c r="D461" s="72"/>
      <c r="F461" s="72"/>
      <c r="H461" s="72"/>
    </row>
    <row r="462" spans="4:8" ht="12.75" x14ac:dyDescent="0.2">
      <c r="D462" s="72"/>
      <c r="F462" s="72"/>
      <c r="H462" s="72"/>
    </row>
    <row r="463" spans="4:8" ht="12.75" x14ac:dyDescent="0.2">
      <c r="D463" s="72"/>
      <c r="F463" s="72"/>
      <c r="H463" s="72"/>
    </row>
    <row r="464" spans="4:8" ht="12.75" x14ac:dyDescent="0.2">
      <c r="D464" s="72"/>
      <c r="F464" s="72"/>
      <c r="H464" s="72"/>
    </row>
    <row r="465" spans="4:8" ht="12.75" x14ac:dyDescent="0.2">
      <c r="D465" s="72"/>
      <c r="F465" s="72"/>
      <c r="H465" s="72"/>
    </row>
    <row r="466" spans="4:8" ht="12.75" x14ac:dyDescent="0.2">
      <c r="D466" s="72"/>
      <c r="F466" s="72"/>
      <c r="H466" s="72"/>
    </row>
    <row r="467" spans="4:8" ht="12.75" x14ac:dyDescent="0.2">
      <c r="D467" s="72"/>
      <c r="F467" s="72"/>
      <c r="H467" s="72"/>
    </row>
    <row r="468" spans="4:8" ht="12.75" x14ac:dyDescent="0.2">
      <c r="D468" s="72"/>
      <c r="F468" s="72"/>
      <c r="H468" s="72"/>
    </row>
    <row r="469" spans="4:8" ht="12.75" x14ac:dyDescent="0.2">
      <c r="D469" s="72"/>
      <c r="F469" s="72"/>
      <c r="H469" s="72"/>
    </row>
    <row r="470" spans="4:8" ht="12.75" x14ac:dyDescent="0.2">
      <c r="D470" s="72"/>
      <c r="F470" s="72"/>
      <c r="H470" s="72"/>
    </row>
    <row r="471" spans="4:8" ht="12.75" x14ac:dyDescent="0.2">
      <c r="D471" s="72"/>
      <c r="F471" s="72"/>
      <c r="H471" s="72"/>
    </row>
    <row r="472" spans="4:8" ht="12.75" x14ac:dyDescent="0.2">
      <c r="D472" s="72"/>
      <c r="F472" s="72"/>
      <c r="H472" s="72"/>
    </row>
    <row r="473" spans="4:8" ht="12.75" x14ac:dyDescent="0.2">
      <c r="D473" s="72"/>
      <c r="F473" s="72"/>
      <c r="H473" s="72"/>
    </row>
    <row r="474" spans="4:8" ht="12.75" x14ac:dyDescent="0.2">
      <c r="D474" s="72"/>
      <c r="F474" s="72"/>
      <c r="H474" s="72"/>
    </row>
    <row r="475" spans="4:8" ht="12.75" x14ac:dyDescent="0.2">
      <c r="D475" s="72"/>
      <c r="F475" s="72"/>
      <c r="H475" s="72"/>
    </row>
    <row r="476" spans="4:8" ht="12.75" x14ac:dyDescent="0.2">
      <c r="D476" s="72"/>
      <c r="F476" s="72"/>
      <c r="H476" s="72"/>
    </row>
    <row r="477" spans="4:8" ht="12.75" x14ac:dyDescent="0.2">
      <c r="D477" s="72"/>
      <c r="F477" s="72"/>
      <c r="H477" s="72"/>
    </row>
    <row r="478" spans="4:8" ht="12.75" x14ac:dyDescent="0.2">
      <c r="D478" s="72"/>
      <c r="F478" s="72"/>
      <c r="H478" s="72"/>
    </row>
    <row r="479" spans="4:8" ht="12.75" x14ac:dyDescent="0.2">
      <c r="D479" s="72"/>
      <c r="F479" s="72"/>
      <c r="H479" s="72"/>
    </row>
    <row r="480" spans="4:8" ht="12.75" x14ac:dyDescent="0.2">
      <c r="D480" s="72"/>
      <c r="F480" s="72"/>
      <c r="H480" s="72"/>
    </row>
    <row r="481" spans="4:8" ht="12.75" x14ac:dyDescent="0.2">
      <c r="D481" s="72"/>
      <c r="F481" s="72"/>
      <c r="H481" s="72"/>
    </row>
    <row r="482" spans="4:8" ht="12.75" x14ac:dyDescent="0.2">
      <c r="D482" s="72"/>
      <c r="F482" s="72"/>
      <c r="H482" s="72"/>
    </row>
    <row r="483" spans="4:8" ht="12.75" x14ac:dyDescent="0.2">
      <c r="D483" s="72"/>
      <c r="F483" s="72"/>
      <c r="H483" s="72"/>
    </row>
    <row r="484" spans="4:8" ht="12.75" x14ac:dyDescent="0.2">
      <c r="D484" s="72"/>
      <c r="F484" s="72"/>
      <c r="H484" s="72"/>
    </row>
    <row r="485" spans="4:8" ht="12.75" x14ac:dyDescent="0.2">
      <c r="D485" s="72"/>
      <c r="F485" s="72"/>
      <c r="H485" s="72"/>
    </row>
    <row r="486" spans="4:8" ht="12.75" x14ac:dyDescent="0.2">
      <c r="D486" s="72"/>
      <c r="F486" s="72"/>
      <c r="H486" s="72"/>
    </row>
    <row r="487" spans="4:8" ht="12.75" x14ac:dyDescent="0.2">
      <c r="D487" s="72"/>
      <c r="F487" s="72"/>
      <c r="H487" s="72"/>
    </row>
    <row r="488" spans="4:8" ht="12.75" x14ac:dyDescent="0.2">
      <c r="D488" s="72"/>
      <c r="F488" s="72"/>
      <c r="H488" s="72"/>
    </row>
    <row r="489" spans="4:8" ht="12.75" x14ac:dyDescent="0.2">
      <c r="D489" s="72"/>
      <c r="F489" s="72"/>
      <c r="H489" s="72"/>
    </row>
    <row r="490" spans="4:8" ht="12.75" x14ac:dyDescent="0.2">
      <c r="D490" s="72"/>
      <c r="F490" s="72"/>
      <c r="H490" s="72"/>
    </row>
    <row r="491" spans="4:8" ht="12.75" x14ac:dyDescent="0.2">
      <c r="D491" s="72"/>
      <c r="F491" s="72"/>
      <c r="H491" s="72"/>
    </row>
    <row r="492" spans="4:8" ht="12.75" x14ac:dyDescent="0.2">
      <c r="D492" s="72"/>
      <c r="F492" s="72"/>
      <c r="H492" s="72"/>
    </row>
    <row r="493" spans="4:8" ht="12.75" x14ac:dyDescent="0.2">
      <c r="D493" s="72"/>
      <c r="F493" s="72"/>
      <c r="H493" s="72"/>
    </row>
    <row r="494" spans="4:8" ht="12.75" x14ac:dyDescent="0.2">
      <c r="D494" s="72"/>
      <c r="F494" s="72"/>
      <c r="H494" s="72"/>
    </row>
    <row r="495" spans="4:8" ht="12.75" x14ac:dyDescent="0.2">
      <c r="D495" s="72"/>
      <c r="F495" s="72"/>
      <c r="H495" s="72"/>
    </row>
    <row r="496" spans="4:8" ht="12.75" x14ac:dyDescent="0.2">
      <c r="D496" s="72"/>
      <c r="F496" s="72"/>
      <c r="H496" s="72"/>
    </row>
    <row r="497" spans="4:8" ht="12.75" x14ac:dyDescent="0.2">
      <c r="D497" s="72"/>
      <c r="F497" s="72"/>
      <c r="H497" s="72"/>
    </row>
    <row r="498" spans="4:8" ht="12.75" x14ac:dyDescent="0.2">
      <c r="D498" s="72"/>
      <c r="F498" s="72"/>
      <c r="H498" s="72"/>
    </row>
    <row r="499" spans="4:8" ht="12.75" x14ac:dyDescent="0.2">
      <c r="D499" s="72"/>
      <c r="F499" s="72"/>
      <c r="H499" s="72"/>
    </row>
    <row r="500" spans="4:8" ht="12.75" x14ac:dyDescent="0.2">
      <c r="D500" s="72"/>
      <c r="F500" s="72"/>
      <c r="H500" s="72"/>
    </row>
    <row r="501" spans="4:8" ht="12.75" x14ac:dyDescent="0.2">
      <c r="D501" s="72"/>
      <c r="F501" s="72"/>
      <c r="H501" s="72"/>
    </row>
    <row r="502" spans="4:8" ht="12.75" x14ac:dyDescent="0.2">
      <c r="D502" s="72"/>
      <c r="F502" s="72"/>
      <c r="H502" s="72"/>
    </row>
    <row r="503" spans="4:8" ht="12.75" x14ac:dyDescent="0.2">
      <c r="D503" s="72"/>
      <c r="F503" s="72"/>
      <c r="H503" s="72"/>
    </row>
    <row r="504" spans="4:8" ht="12.75" x14ac:dyDescent="0.2">
      <c r="D504" s="72"/>
      <c r="F504" s="72"/>
      <c r="H504" s="72"/>
    </row>
    <row r="505" spans="4:8" ht="12.75" x14ac:dyDescent="0.2">
      <c r="D505" s="72"/>
      <c r="F505" s="72"/>
      <c r="H505" s="72"/>
    </row>
    <row r="506" spans="4:8" ht="12.75" x14ac:dyDescent="0.2">
      <c r="D506" s="72"/>
      <c r="F506" s="72"/>
      <c r="H506" s="72"/>
    </row>
    <row r="507" spans="4:8" ht="12.75" x14ac:dyDescent="0.2">
      <c r="D507" s="72"/>
      <c r="F507" s="72"/>
      <c r="H507" s="72"/>
    </row>
    <row r="508" spans="4:8" ht="12.75" x14ac:dyDescent="0.2">
      <c r="D508" s="72"/>
      <c r="F508" s="72"/>
      <c r="H508" s="72"/>
    </row>
    <row r="509" spans="4:8" ht="12.75" x14ac:dyDescent="0.2">
      <c r="D509" s="72"/>
      <c r="F509" s="72"/>
      <c r="H509" s="72"/>
    </row>
    <row r="510" spans="4:8" ht="12.75" x14ac:dyDescent="0.2">
      <c r="D510" s="72"/>
      <c r="F510" s="72"/>
      <c r="H510" s="72"/>
    </row>
    <row r="511" spans="4:8" ht="12.75" x14ac:dyDescent="0.2">
      <c r="D511" s="72"/>
      <c r="F511" s="72"/>
      <c r="H511" s="72"/>
    </row>
    <row r="512" spans="4:8" ht="12.75" x14ac:dyDescent="0.2">
      <c r="D512" s="72"/>
      <c r="F512" s="72"/>
      <c r="H512" s="72"/>
    </row>
    <row r="513" spans="4:8" ht="12.75" x14ac:dyDescent="0.2">
      <c r="D513" s="72"/>
      <c r="F513" s="72"/>
      <c r="H513" s="72"/>
    </row>
    <row r="514" spans="4:8" ht="12.75" x14ac:dyDescent="0.2">
      <c r="D514" s="72"/>
      <c r="F514" s="72"/>
      <c r="H514" s="72"/>
    </row>
    <row r="515" spans="4:8" ht="12.75" x14ac:dyDescent="0.2">
      <c r="D515" s="72"/>
      <c r="F515" s="72"/>
      <c r="H515" s="72"/>
    </row>
    <row r="516" spans="4:8" ht="12.75" x14ac:dyDescent="0.2">
      <c r="D516" s="72"/>
      <c r="F516" s="72"/>
      <c r="H516" s="72"/>
    </row>
    <row r="517" spans="4:8" ht="12.75" x14ac:dyDescent="0.2">
      <c r="D517" s="72"/>
      <c r="F517" s="72"/>
      <c r="H517" s="72"/>
    </row>
    <row r="518" spans="4:8" ht="12.75" x14ac:dyDescent="0.2">
      <c r="D518" s="72"/>
      <c r="F518" s="72"/>
      <c r="H518" s="72"/>
    </row>
    <row r="519" spans="4:8" ht="12.75" x14ac:dyDescent="0.2">
      <c r="D519" s="72"/>
      <c r="F519" s="72"/>
      <c r="H519" s="72"/>
    </row>
    <row r="520" spans="4:8" ht="12.75" x14ac:dyDescent="0.2">
      <c r="D520" s="72"/>
      <c r="F520" s="72"/>
      <c r="H520" s="72"/>
    </row>
    <row r="521" spans="4:8" ht="12.75" x14ac:dyDescent="0.2">
      <c r="D521" s="72"/>
      <c r="F521" s="72"/>
      <c r="H521" s="72"/>
    </row>
    <row r="522" spans="4:8" ht="12.75" x14ac:dyDescent="0.2">
      <c r="D522" s="72"/>
      <c r="F522" s="72"/>
      <c r="H522" s="72"/>
    </row>
    <row r="523" spans="4:8" ht="12.75" x14ac:dyDescent="0.2">
      <c r="D523" s="72"/>
      <c r="F523" s="72"/>
      <c r="H523" s="72"/>
    </row>
    <row r="524" spans="4:8" ht="12.75" x14ac:dyDescent="0.2">
      <c r="D524" s="72"/>
      <c r="F524" s="72"/>
      <c r="H524" s="72"/>
    </row>
    <row r="525" spans="4:8" ht="12.75" x14ac:dyDescent="0.2">
      <c r="D525" s="72"/>
      <c r="F525" s="72"/>
      <c r="H525" s="72"/>
    </row>
    <row r="526" spans="4:8" ht="12.75" x14ac:dyDescent="0.2">
      <c r="D526" s="72"/>
      <c r="F526" s="72"/>
      <c r="H526" s="72"/>
    </row>
    <row r="527" spans="4:8" ht="12.75" x14ac:dyDescent="0.2">
      <c r="D527" s="72"/>
      <c r="F527" s="72"/>
      <c r="H527" s="72"/>
    </row>
    <row r="528" spans="4:8" ht="12.75" x14ac:dyDescent="0.2">
      <c r="D528" s="72"/>
      <c r="F528" s="72"/>
      <c r="H528" s="72"/>
    </row>
    <row r="529" spans="4:8" ht="12.75" x14ac:dyDescent="0.2">
      <c r="D529" s="72"/>
      <c r="F529" s="72"/>
      <c r="H529" s="72"/>
    </row>
    <row r="530" spans="4:8" ht="12.75" x14ac:dyDescent="0.2">
      <c r="D530" s="72"/>
      <c r="F530" s="72"/>
      <c r="H530" s="72"/>
    </row>
    <row r="531" spans="4:8" ht="12.75" x14ac:dyDescent="0.2">
      <c r="D531" s="72"/>
      <c r="F531" s="72"/>
      <c r="H531" s="72"/>
    </row>
    <row r="532" spans="4:8" ht="12.75" x14ac:dyDescent="0.2">
      <c r="D532" s="72"/>
      <c r="F532" s="72"/>
      <c r="H532" s="72"/>
    </row>
    <row r="533" spans="4:8" ht="12.75" x14ac:dyDescent="0.2">
      <c r="D533" s="72"/>
      <c r="F533" s="72"/>
      <c r="H533" s="72"/>
    </row>
    <row r="534" spans="4:8" ht="12.75" x14ac:dyDescent="0.2">
      <c r="D534" s="72"/>
      <c r="F534" s="72"/>
      <c r="H534" s="72"/>
    </row>
    <row r="535" spans="4:8" ht="12.75" x14ac:dyDescent="0.2">
      <c r="D535" s="72"/>
      <c r="F535" s="72"/>
      <c r="H535" s="72"/>
    </row>
    <row r="536" spans="4:8" ht="12.75" x14ac:dyDescent="0.2">
      <c r="D536" s="72"/>
      <c r="F536" s="72"/>
      <c r="H536" s="72"/>
    </row>
    <row r="537" spans="4:8" ht="12.75" x14ac:dyDescent="0.2">
      <c r="D537" s="72"/>
      <c r="F537" s="72"/>
      <c r="H537" s="72"/>
    </row>
    <row r="538" spans="4:8" ht="12.75" x14ac:dyDescent="0.2">
      <c r="D538" s="72"/>
      <c r="F538" s="72"/>
      <c r="H538" s="72"/>
    </row>
    <row r="539" spans="4:8" ht="12.75" x14ac:dyDescent="0.2">
      <c r="D539" s="72"/>
      <c r="F539" s="72"/>
      <c r="H539" s="72"/>
    </row>
    <row r="540" spans="4:8" ht="12.75" x14ac:dyDescent="0.2">
      <c r="D540" s="72"/>
      <c r="F540" s="72"/>
      <c r="H540" s="72"/>
    </row>
    <row r="541" spans="4:8" ht="12.75" x14ac:dyDescent="0.2">
      <c r="D541" s="72"/>
      <c r="F541" s="72"/>
      <c r="H541" s="72"/>
    </row>
    <row r="542" spans="4:8" ht="12.75" x14ac:dyDescent="0.2">
      <c r="D542" s="72"/>
      <c r="F542" s="72"/>
      <c r="H542" s="72"/>
    </row>
    <row r="543" spans="4:8" ht="12.75" x14ac:dyDescent="0.2">
      <c r="D543" s="72"/>
      <c r="F543" s="72"/>
      <c r="H543" s="72"/>
    </row>
    <row r="544" spans="4:8" ht="12.75" x14ac:dyDescent="0.2">
      <c r="D544" s="72"/>
      <c r="F544" s="72"/>
      <c r="H544" s="72"/>
    </row>
    <row r="545" spans="4:8" ht="12.75" x14ac:dyDescent="0.2">
      <c r="D545" s="72"/>
      <c r="F545" s="72"/>
      <c r="H545" s="72"/>
    </row>
    <row r="546" spans="4:8" ht="12.75" x14ac:dyDescent="0.2">
      <c r="D546" s="72"/>
      <c r="F546" s="72"/>
      <c r="H546" s="72"/>
    </row>
    <row r="547" spans="4:8" ht="12.75" x14ac:dyDescent="0.2">
      <c r="D547" s="72"/>
      <c r="F547" s="72"/>
      <c r="H547" s="72"/>
    </row>
    <row r="548" spans="4:8" ht="12.75" x14ac:dyDescent="0.2">
      <c r="D548" s="72"/>
      <c r="F548" s="72"/>
      <c r="H548" s="72"/>
    </row>
    <row r="549" spans="4:8" ht="12.75" x14ac:dyDescent="0.2">
      <c r="D549" s="72"/>
      <c r="F549" s="72"/>
      <c r="H549" s="72"/>
    </row>
    <row r="550" spans="4:8" ht="12.75" x14ac:dyDescent="0.2">
      <c r="D550" s="72"/>
      <c r="F550" s="72"/>
      <c r="H550" s="72"/>
    </row>
    <row r="551" spans="4:8" ht="12.75" x14ac:dyDescent="0.2">
      <c r="D551" s="72"/>
      <c r="F551" s="72"/>
      <c r="H551" s="72"/>
    </row>
    <row r="552" spans="4:8" ht="12.75" x14ac:dyDescent="0.2">
      <c r="D552" s="72"/>
      <c r="F552" s="72"/>
      <c r="H552" s="72"/>
    </row>
    <row r="553" spans="4:8" ht="12.75" x14ac:dyDescent="0.2">
      <c r="D553" s="72"/>
      <c r="F553" s="72"/>
      <c r="H553" s="72"/>
    </row>
    <row r="554" spans="4:8" ht="12.75" x14ac:dyDescent="0.2">
      <c r="D554" s="72"/>
      <c r="F554" s="72"/>
      <c r="H554" s="72"/>
    </row>
    <row r="555" spans="4:8" ht="12.75" x14ac:dyDescent="0.2">
      <c r="D555" s="72"/>
      <c r="F555" s="72"/>
      <c r="H555" s="72"/>
    </row>
    <row r="556" spans="4:8" ht="12.75" x14ac:dyDescent="0.2">
      <c r="D556" s="72"/>
      <c r="F556" s="72"/>
      <c r="H556" s="72"/>
    </row>
    <row r="557" spans="4:8" ht="12.75" x14ac:dyDescent="0.2">
      <c r="D557" s="72"/>
      <c r="F557" s="72"/>
      <c r="H557" s="72"/>
    </row>
    <row r="558" spans="4:8" ht="12.75" x14ac:dyDescent="0.2">
      <c r="D558" s="72"/>
      <c r="F558" s="72"/>
      <c r="H558" s="72"/>
    </row>
    <row r="559" spans="4:8" ht="12.75" x14ac:dyDescent="0.2">
      <c r="D559" s="72"/>
      <c r="F559" s="72"/>
      <c r="H559" s="72"/>
    </row>
    <row r="560" spans="4:8" ht="12.75" x14ac:dyDescent="0.2">
      <c r="D560" s="72"/>
      <c r="F560" s="72"/>
      <c r="H560" s="72"/>
    </row>
    <row r="561" spans="4:8" ht="12.75" x14ac:dyDescent="0.2">
      <c r="D561" s="72"/>
      <c r="F561" s="72"/>
      <c r="H561" s="72"/>
    </row>
    <row r="562" spans="4:8" ht="12.75" x14ac:dyDescent="0.2">
      <c r="D562" s="72"/>
      <c r="F562" s="72"/>
      <c r="H562" s="72"/>
    </row>
    <row r="563" spans="4:8" ht="12.75" x14ac:dyDescent="0.2">
      <c r="D563" s="72"/>
      <c r="F563" s="72"/>
      <c r="H563" s="72"/>
    </row>
    <row r="564" spans="4:8" ht="12.75" x14ac:dyDescent="0.2">
      <c r="D564" s="72"/>
      <c r="F564" s="72"/>
      <c r="H564" s="72"/>
    </row>
    <row r="565" spans="4:8" ht="12.75" x14ac:dyDescent="0.2">
      <c r="D565" s="72"/>
      <c r="F565" s="72"/>
      <c r="H565" s="72"/>
    </row>
    <row r="566" spans="4:8" ht="12.75" x14ac:dyDescent="0.2">
      <c r="D566" s="72"/>
      <c r="F566" s="72"/>
      <c r="H566" s="72"/>
    </row>
    <row r="567" spans="4:8" ht="12.75" x14ac:dyDescent="0.2">
      <c r="D567" s="72"/>
      <c r="F567" s="72"/>
      <c r="H567" s="72"/>
    </row>
    <row r="568" spans="4:8" ht="12.75" x14ac:dyDescent="0.2">
      <c r="D568" s="72"/>
      <c r="F568" s="72"/>
      <c r="H568" s="72"/>
    </row>
    <row r="569" spans="4:8" ht="12.75" x14ac:dyDescent="0.2">
      <c r="D569" s="72"/>
      <c r="F569" s="72"/>
      <c r="H569" s="72"/>
    </row>
    <row r="570" spans="4:8" ht="12.75" x14ac:dyDescent="0.2">
      <c r="D570" s="72"/>
      <c r="F570" s="72"/>
      <c r="H570" s="72"/>
    </row>
    <row r="571" spans="4:8" ht="12.75" x14ac:dyDescent="0.2">
      <c r="D571" s="72"/>
      <c r="F571" s="72"/>
      <c r="H571" s="72"/>
    </row>
    <row r="572" spans="4:8" ht="12.75" x14ac:dyDescent="0.2">
      <c r="D572" s="72"/>
      <c r="F572" s="72"/>
      <c r="H572" s="72"/>
    </row>
    <row r="573" spans="4:8" ht="12.75" x14ac:dyDescent="0.2">
      <c r="D573" s="72"/>
      <c r="F573" s="72"/>
      <c r="H573" s="72"/>
    </row>
    <row r="574" spans="4:8" ht="12.75" x14ac:dyDescent="0.2">
      <c r="D574" s="72"/>
      <c r="F574" s="72"/>
      <c r="H574" s="72"/>
    </row>
    <row r="575" spans="4:8" ht="12.75" x14ac:dyDescent="0.2">
      <c r="D575" s="72"/>
      <c r="F575" s="72"/>
      <c r="H575" s="72"/>
    </row>
    <row r="576" spans="4:8" ht="12.75" x14ac:dyDescent="0.2">
      <c r="D576" s="72"/>
      <c r="F576" s="72"/>
      <c r="H576" s="72"/>
    </row>
    <row r="577" spans="4:8" ht="12.75" x14ac:dyDescent="0.2">
      <c r="D577" s="72"/>
      <c r="F577" s="72"/>
      <c r="H577" s="72"/>
    </row>
    <row r="578" spans="4:8" ht="12.75" x14ac:dyDescent="0.2">
      <c r="D578" s="72"/>
      <c r="F578" s="72"/>
      <c r="H578" s="72"/>
    </row>
    <row r="579" spans="4:8" ht="12.75" x14ac:dyDescent="0.2">
      <c r="D579" s="72"/>
      <c r="F579" s="72"/>
      <c r="H579" s="72"/>
    </row>
    <row r="580" spans="4:8" ht="12.75" x14ac:dyDescent="0.2">
      <c r="D580" s="72"/>
      <c r="F580" s="72"/>
      <c r="H580" s="72"/>
    </row>
    <row r="581" spans="4:8" ht="12.75" x14ac:dyDescent="0.2">
      <c r="D581" s="72"/>
      <c r="F581" s="72"/>
      <c r="H581" s="72"/>
    </row>
    <row r="582" spans="4:8" ht="12.75" x14ac:dyDescent="0.2">
      <c r="D582" s="72"/>
      <c r="F582" s="72"/>
      <c r="H582" s="72"/>
    </row>
    <row r="583" spans="4:8" ht="12.75" x14ac:dyDescent="0.2">
      <c r="D583" s="72"/>
      <c r="F583" s="72"/>
      <c r="H583" s="72"/>
    </row>
    <row r="584" spans="4:8" ht="12.75" x14ac:dyDescent="0.2">
      <c r="D584" s="72"/>
      <c r="F584" s="72"/>
      <c r="H584" s="72"/>
    </row>
    <row r="585" spans="4:8" ht="12.75" x14ac:dyDescent="0.2">
      <c r="D585" s="72"/>
      <c r="F585" s="72"/>
      <c r="H585" s="72"/>
    </row>
    <row r="586" spans="4:8" ht="12.75" x14ac:dyDescent="0.2">
      <c r="D586" s="72"/>
      <c r="F586" s="72"/>
      <c r="H586" s="72"/>
    </row>
    <row r="587" spans="4:8" ht="12.75" x14ac:dyDescent="0.2">
      <c r="D587" s="72"/>
      <c r="F587" s="72"/>
      <c r="H587" s="72"/>
    </row>
    <row r="588" spans="4:8" ht="12.75" x14ac:dyDescent="0.2">
      <c r="D588" s="72"/>
      <c r="F588" s="72"/>
      <c r="H588" s="72"/>
    </row>
    <row r="589" spans="4:8" ht="12.75" x14ac:dyDescent="0.2">
      <c r="D589" s="72"/>
      <c r="F589" s="72"/>
      <c r="H589" s="72"/>
    </row>
    <row r="590" spans="4:8" ht="12.75" x14ac:dyDescent="0.2">
      <c r="D590" s="72"/>
      <c r="F590" s="72"/>
      <c r="H590" s="72"/>
    </row>
    <row r="591" spans="4:8" ht="12.75" x14ac:dyDescent="0.2">
      <c r="D591" s="72"/>
      <c r="F591" s="72"/>
      <c r="H591" s="72"/>
    </row>
    <row r="592" spans="4:8" ht="12.75" x14ac:dyDescent="0.2">
      <c r="D592" s="72"/>
      <c r="F592" s="72"/>
      <c r="H592" s="72"/>
    </row>
    <row r="593" spans="4:8" ht="12.75" x14ac:dyDescent="0.2">
      <c r="D593" s="72"/>
      <c r="F593" s="72"/>
      <c r="H593" s="72"/>
    </row>
    <row r="594" spans="4:8" ht="12.75" x14ac:dyDescent="0.2">
      <c r="D594" s="72"/>
      <c r="F594" s="72"/>
      <c r="H594" s="72"/>
    </row>
    <row r="595" spans="4:8" ht="12.75" x14ac:dyDescent="0.2">
      <c r="D595" s="72"/>
      <c r="F595" s="72"/>
      <c r="H595" s="72"/>
    </row>
    <row r="596" spans="4:8" ht="12.75" x14ac:dyDescent="0.2">
      <c r="D596" s="72"/>
      <c r="F596" s="72"/>
      <c r="H596" s="72"/>
    </row>
    <row r="597" spans="4:8" ht="12.75" x14ac:dyDescent="0.2">
      <c r="D597" s="72"/>
      <c r="F597" s="72"/>
      <c r="H597" s="72"/>
    </row>
    <row r="598" spans="4:8" ht="12.75" x14ac:dyDescent="0.2">
      <c r="D598" s="72"/>
      <c r="F598" s="72"/>
      <c r="H598" s="72"/>
    </row>
    <row r="599" spans="4:8" ht="12.75" x14ac:dyDescent="0.2">
      <c r="D599" s="72"/>
      <c r="F599" s="72"/>
      <c r="H599" s="72"/>
    </row>
    <row r="600" spans="4:8" ht="12.75" x14ac:dyDescent="0.2">
      <c r="D600" s="72"/>
      <c r="F600" s="72"/>
      <c r="H600" s="72"/>
    </row>
    <row r="601" spans="4:8" ht="12.75" x14ac:dyDescent="0.2">
      <c r="D601" s="72"/>
      <c r="F601" s="72"/>
      <c r="H601" s="72"/>
    </row>
    <row r="602" spans="4:8" ht="12.75" x14ac:dyDescent="0.2">
      <c r="D602" s="72"/>
      <c r="F602" s="72"/>
      <c r="H602" s="72"/>
    </row>
    <row r="603" spans="4:8" ht="12.75" x14ac:dyDescent="0.2">
      <c r="D603" s="72"/>
      <c r="F603" s="72"/>
      <c r="H603" s="72"/>
    </row>
    <row r="604" spans="4:8" ht="12.75" x14ac:dyDescent="0.2">
      <c r="D604" s="72"/>
      <c r="F604" s="72"/>
      <c r="H604" s="72"/>
    </row>
    <row r="605" spans="4:8" ht="12.75" x14ac:dyDescent="0.2">
      <c r="D605" s="72"/>
      <c r="F605" s="72"/>
      <c r="H605" s="72"/>
    </row>
    <row r="606" spans="4:8" ht="12.75" x14ac:dyDescent="0.2">
      <c r="D606" s="72"/>
      <c r="F606" s="72"/>
      <c r="H606" s="72"/>
    </row>
    <row r="607" spans="4:8" ht="12.75" x14ac:dyDescent="0.2">
      <c r="D607" s="72"/>
      <c r="F607" s="72"/>
      <c r="H607" s="72"/>
    </row>
    <row r="608" spans="4:8" ht="12.75" x14ac:dyDescent="0.2">
      <c r="D608" s="72"/>
      <c r="F608" s="72"/>
      <c r="H608" s="72"/>
    </row>
    <row r="609" spans="4:8" ht="12.75" x14ac:dyDescent="0.2">
      <c r="D609" s="72"/>
      <c r="F609" s="72"/>
      <c r="H609" s="72"/>
    </row>
    <row r="610" spans="4:8" ht="12.75" x14ac:dyDescent="0.2">
      <c r="D610" s="72"/>
      <c r="F610" s="72"/>
      <c r="H610" s="72"/>
    </row>
    <row r="611" spans="4:8" ht="12.75" x14ac:dyDescent="0.2">
      <c r="D611" s="72"/>
      <c r="F611" s="72"/>
      <c r="H611" s="72"/>
    </row>
    <row r="612" spans="4:8" ht="12.75" x14ac:dyDescent="0.2">
      <c r="D612" s="72"/>
      <c r="F612" s="72"/>
      <c r="H612" s="72"/>
    </row>
    <row r="613" spans="4:8" ht="12.75" x14ac:dyDescent="0.2">
      <c r="D613" s="72"/>
      <c r="F613" s="72"/>
      <c r="H613" s="72"/>
    </row>
    <row r="614" spans="4:8" ht="12.75" x14ac:dyDescent="0.2">
      <c r="D614" s="72"/>
      <c r="F614" s="72"/>
      <c r="H614" s="72"/>
    </row>
    <row r="615" spans="4:8" ht="12.75" x14ac:dyDescent="0.2">
      <c r="D615" s="72"/>
      <c r="F615" s="72"/>
      <c r="H615" s="72"/>
    </row>
    <row r="616" spans="4:8" ht="12.75" x14ac:dyDescent="0.2">
      <c r="D616" s="72"/>
      <c r="F616" s="72"/>
      <c r="H616" s="72"/>
    </row>
    <row r="617" spans="4:8" ht="12.75" x14ac:dyDescent="0.2">
      <c r="D617" s="72"/>
      <c r="F617" s="72"/>
      <c r="H617" s="72"/>
    </row>
    <row r="618" spans="4:8" ht="12.75" x14ac:dyDescent="0.2">
      <c r="D618" s="72"/>
      <c r="F618" s="72"/>
      <c r="H618" s="72"/>
    </row>
    <row r="619" spans="4:8" ht="12.75" x14ac:dyDescent="0.2">
      <c r="D619" s="72"/>
      <c r="F619" s="72"/>
      <c r="H619" s="72"/>
    </row>
    <row r="620" spans="4:8" ht="12.75" x14ac:dyDescent="0.2">
      <c r="D620" s="72"/>
      <c r="F620" s="72"/>
      <c r="H620" s="72"/>
    </row>
    <row r="621" spans="4:8" ht="12.75" x14ac:dyDescent="0.2">
      <c r="D621" s="72"/>
      <c r="F621" s="72"/>
      <c r="H621" s="72"/>
    </row>
    <row r="622" spans="4:8" ht="12.75" x14ac:dyDescent="0.2">
      <c r="D622" s="72"/>
      <c r="F622" s="72"/>
      <c r="H622" s="72"/>
    </row>
    <row r="623" spans="4:8" ht="12.75" x14ac:dyDescent="0.2">
      <c r="D623" s="72"/>
      <c r="F623" s="72"/>
      <c r="H623" s="72"/>
    </row>
    <row r="624" spans="4:8" ht="12.75" x14ac:dyDescent="0.2">
      <c r="D624" s="72"/>
      <c r="F624" s="72"/>
      <c r="H624" s="72"/>
    </row>
    <row r="625" spans="4:8" ht="12.75" x14ac:dyDescent="0.2">
      <c r="D625" s="72"/>
      <c r="F625" s="72"/>
      <c r="H625" s="72"/>
    </row>
    <row r="626" spans="4:8" ht="12.75" x14ac:dyDescent="0.2">
      <c r="D626" s="72"/>
      <c r="F626" s="72"/>
      <c r="H626" s="72"/>
    </row>
    <row r="627" spans="4:8" ht="12.75" x14ac:dyDescent="0.2">
      <c r="D627" s="72"/>
      <c r="F627" s="72"/>
      <c r="H627" s="72"/>
    </row>
    <row r="628" spans="4:8" ht="12.75" x14ac:dyDescent="0.2">
      <c r="D628" s="72"/>
      <c r="F628" s="72"/>
      <c r="H628" s="72"/>
    </row>
    <row r="629" spans="4:8" ht="12.75" x14ac:dyDescent="0.2">
      <c r="D629" s="72"/>
      <c r="F629" s="72"/>
      <c r="H629" s="72"/>
    </row>
    <row r="630" spans="4:8" ht="12.75" x14ac:dyDescent="0.2">
      <c r="D630" s="72"/>
      <c r="F630" s="72"/>
      <c r="H630" s="72"/>
    </row>
    <row r="631" spans="4:8" ht="12.75" x14ac:dyDescent="0.2">
      <c r="D631" s="72"/>
      <c r="F631" s="72"/>
      <c r="H631" s="72"/>
    </row>
    <row r="632" spans="4:8" ht="12.75" x14ac:dyDescent="0.2">
      <c r="D632" s="72"/>
      <c r="F632" s="72"/>
      <c r="H632" s="72"/>
    </row>
    <row r="633" spans="4:8" ht="12.75" x14ac:dyDescent="0.2">
      <c r="D633" s="72"/>
      <c r="F633" s="72"/>
      <c r="H633" s="72"/>
    </row>
    <row r="634" spans="4:8" ht="12.75" x14ac:dyDescent="0.2">
      <c r="D634" s="72"/>
      <c r="F634" s="72"/>
      <c r="H634" s="72"/>
    </row>
    <row r="635" spans="4:8" ht="12.75" x14ac:dyDescent="0.2">
      <c r="D635" s="72"/>
      <c r="F635" s="72"/>
      <c r="H635" s="72"/>
    </row>
    <row r="636" spans="4:8" ht="12.75" x14ac:dyDescent="0.2">
      <c r="D636" s="72"/>
      <c r="F636" s="72"/>
      <c r="H636" s="72"/>
    </row>
    <row r="637" spans="4:8" ht="12.75" x14ac:dyDescent="0.2">
      <c r="D637" s="72"/>
      <c r="F637" s="72"/>
      <c r="H637" s="72"/>
    </row>
    <row r="638" spans="4:8" ht="12.75" x14ac:dyDescent="0.2">
      <c r="D638" s="72"/>
      <c r="F638" s="72"/>
      <c r="H638" s="72"/>
    </row>
    <row r="639" spans="4:8" ht="12.75" x14ac:dyDescent="0.2">
      <c r="D639" s="72"/>
      <c r="F639" s="72"/>
      <c r="H639" s="72"/>
    </row>
    <row r="640" spans="4:8" ht="12.75" x14ac:dyDescent="0.2">
      <c r="D640" s="72"/>
      <c r="F640" s="72"/>
      <c r="H640" s="72"/>
    </row>
    <row r="641" spans="4:8" ht="12.75" x14ac:dyDescent="0.2">
      <c r="D641" s="72"/>
      <c r="F641" s="72"/>
      <c r="H641" s="72"/>
    </row>
    <row r="642" spans="4:8" ht="12.75" x14ac:dyDescent="0.2">
      <c r="D642" s="72"/>
      <c r="F642" s="72"/>
      <c r="H642" s="72"/>
    </row>
    <row r="643" spans="4:8" ht="12.75" x14ac:dyDescent="0.2">
      <c r="D643" s="72"/>
      <c r="F643" s="72"/>
      <c r="H643" s="72"/>
    </row>
    <row r="644" spans="4:8" ht="12.75" x14ac:dyDescent="0.2">
      <c r="D644" s="72"/>
      <c r="F644" s="72"/>
      <c r="H644" s="72"/>
    </row>
    <row r="645" spans="4:8" ht="12.75" x14ac:dyDescent="0.2">
      <c r="D645" s="72"/>
      <c r="F645" s="72"/>
      <c r="H645" s="72"/>
    </row>
    <row r="646" spans="4:8" ht="12.75" x14ac:dyDescent="0.2">
      <c r="D646" s="72"/>
      <c r="F646" s="72"/>
      <c r="H646" s="72"/>
    </row>
    <row r="647" spans="4:8" ht="12.75" x14ac:dyDescent="0.2">
      <c r="D647" s="72"/>
      <c r="F647" s="72"/>
      <c r="H647" s="72"/>
    </row>
    <row r="648" spans="4:8" ht="12.75" x14ac:dyDescent="0.2">
      <c r="D648" s="72"/>
      <c r="F648" s="72"/>
      <c r="H648" s="72"/>
    </row>
    <row r="649" spans="4:8" ht="12.75" x14ac:dyDescent="0.2">
      <c r="D649" s="72"/>
      <c r="F649" s="72"/>
      <c r="H649" s="72"/>
    </row>
    <row r="650" spans="4:8" ht="12.75" x14ac:dyDescent="0.2">
      <c r="D650" s="72"/>
      <c r="F650" s="72"/>
      <c r="H650" s="72"/>
    </row>
    <row r="651" spans="4:8" ht="12.75" x14ac:dyDescent="0.2">
      <c r="D651" s="72"/>
      <c r="F651" s="72"/>
      <c r="H651" s="72"/>
    </row>
    <row r="652" spans="4:8" ht="12.75" x14ac:dyDescent="0.2">
      <c r="D652" s="72"/>
      <c r="F652" s="72"/>
      <c r="H652" s="72"/>
    </row>
    <row r="653" spans="4:8" ht="12.75" x14ac:dyDescent="0.2">
      <c r="D653" s="72"/>
      <c r="F653" s="72"/>
      <c r="H653" s="72"/>
    </row>
    <row r="654" spans="4:8" ht="12.75" x14ac:dyDescent="0.2">
      <c r="D654" s="72"/>
      <c r="F654" s="72"/>
      <c r="H654" s="72"/>
    </row>
    <row r="655" spans="4:8" ht="12.75" x14ac:dyDescent="0.2">
      <c r="D655" s="72"/>
      <c r="F655" s="72"/>
      <c r="H655" s="72"/>
    </row>
    <row r="656" spans="4:8" ht="12.75" x14ac:dyDescent="0.2">
      <c r="D656" s="72"/>
      <c r="F656" s="72"/>
      <c r="H656" s="72"/>
    </row>
    <row r="657" spans="4:8" ht="12.75" x14ac:dyDescent="0.2">
      <c r="D657" s="72"/>
      <c r="F657" s="72"/>
      <c r="H657" s="72"/>
    </row>
    <row r="658" spans="4:8" ht="12.75" x14ac:dyDescent="0.2">
      <c r="D658" s="72"/>
      <c r="F658" s="72"/>
      <c r="H658" s="72"/>
    </row>
    <row r="659" spans="4:8" ht="12.75" x14ac:dyDescent="0.2">
      <c r="D659" s="72"/>
      <c r="F659" s="72"/>
      <c r="H659" s="72"/>
    </row>
    <row r="660" spans="4:8" ht="12.75" x14ac:dyDescent="0.2">
      <c r="D660" s="72"/>
      <c r="F660" s="72"/>
      <c r="H660" s="72"/>
    </row>
    <row r="661" spans="4:8" ht="12.75" x14ac:dyDescent="0.2">
      <c r="D661" s="72"/>
      <c r="F661" s="72"/>
      <c r="H661" s="72"/>
    </row>
    <row r="662" spans="4:8" ht="12.75" x14ac:dyDescent="0.2">
      <c r="D662" s="72"/>
      <c r="F662" s="72"/>
      <c r="H662" s="72"/>
    </row>
    <row r="663" spans="4:8" ht="12.75" x14ac:dyDescent="0.2">
      <c r="D663" s="72"/>
      <c r="F663" s="72"/>
      <c r="H663" s="72"/>
    </row>
    <row r="664" spans="4:8" ht="12.75" x14ac:dyDescent="0.2">
      <c r="D664" s="72"/>
      <c r="F664" s="72"/>
      <c r="H664" s="72"/>
    </row>
    <row r="665" spans="4:8" ht="12.75" x14ac:dyDescent="0.2">
      <c r="D665" s="72"/>
      <c r="F665" s="72"/>
      <c r="H665" s="72"/>
    </row>
    <row r="666" spans="4:8" ht="12.75" x14ac:dyDescent="0.2">
      <c r="D666" s="72"/>
      <c r="F666" s="72"/>
      <c r="H666" s="72"/>
    </row>
    <row r="667" spans="4:8" ht="12.75" x14ac:dyDescent="0.2">
      <c r="D667" s="72"/>
      <c r="F667" s="72"/>
      <c r="H667" s="72"/>
    </row>
    <row r="668" spans="4:8" ht="12.75" x14ac:dyDescent="0.2">
      <c r="D668" s="72"/>
      <c r="F668" s="72"/>
      <c r="H668" s="72"/>
    </row>
    <row r="669" spans="4:8" ht="12.75" x14ac:dyDescent="0.2">
      <c r="D669" s="72"/>
      <c r="F669" s="72"/>
      <c r="H669" s="72"/>
    </row>
    <row r="670" spans="4:8" ht="12.75" x14ac:dyDescent="0.2">
      <c r="D670" s="72"/>
      <c r="F670" s="72"/>
      <c r="H670" s="72"/>
    </row>
    <row r="671" spans="4:8" ht="12.75" x14ac:dyDescent="0.2">
      <c r="D671" s="72"/>
      <c r="F671" s="72"/>
      <c r="H671" s="72"/>
    </row>
    <row r="672" spans="4:8" ht="12.75" x14ac:dyDescent="0.2">
      <c r="D672" s="72"/>
      <c r="F672" s="72"/>
      <c r="H672" s="72"/>
    </row>
    <row r="673" spans="4:8" ht="12.75" x14ac:dyDescent="0.2">
      <c r="D673" s="72"/>
      <c r="F673" s="72"/>
      <c r="H673" s="72"/>
    </row>
    <row r="674" spans="4:8" ht="12.75" x14ac:dyDescent="0.2">
      <c r="D674" s="72"/>
      <c r="F674" s="72"/>
      <c r="H674" s="72"/>
    </row>
    <row r="675" spans="4:8" ht="12.75" x14ac:dyDescent="0.2">
      <c r="D675" s="72"/>
      <c r="F675" s="72"/>
      <c r="H675" s="72"/>
    </row>
    <row r="676" spans="4:8" ht="12.75" x14ac:dyDescent="0.2">
      <c r="D676" s="72"/>
      <c r="F676" s="72"/>
      <c r="H676" s="72"/>
    </row>
    <row r="677" spans="4:8" ht="12.75" x14ac:dyDescent="0.2">
      <c r="D677" s="72"/>
      <c r="F677" s="72"/>
      <c r="H677" s="72"/>
    </row>
    <row r="678" spans="4:8" ht="12.75" x14ac:dyDescent="0.2">
      <c r="D678" s="72"/>
      <c r="F678" s="72"/>
      <c r="H678" s="72"/>
    </row>
    <row r="679" spans="4:8" ht="12.75" x14ac:dyDescent="0.2">
      <c r="D679" s="72"/>
      <c r="F679" s="72"/>
      <c r="H679" s="72"/>
    </row>
    <row r="680" spans="4:8" ht="12.75" x14ac:dyDescent="0.2">
      <c r="D680" s="72"/>
      <c r="F680" s="72"/>
      <c r="H680" s="72"/>
    </row>
    <row r="681" spans="4:8" ht="12.75" x14ac:dyDescent="0.2">
      <c r="D681" s="72"/>
      <c r="F681" s="72"/>
      <c r="H681" s="72"/>
    </row>
    <row r="682" spans="4:8" ht="12.75" x14ac:dyDescent="0.2">
      <c r="D682" s="72"/>
      <c r="F682" s="72"/>
      <c r="H682" s="72"/>
    </row>
    <row r="683" spans="4:8" ht="12.75" x14ac:dyDescent="0.2">
      <c r="D683" s="72"/>
      <c r="F683" s="72"/>
      <c r="H683" s="72"/>
    </row>
    <row r="684" spans="4:8" ht="12.75" x14ac:dyDescent="0.2">
      <c r="D684" s="72"/>
      <c r="F684" s="72"/>
      <c r="H684" s="72"/>
    </row>
    <row r="685" spans="4:8" ht="12.75" x14ac:dyDescent="0.2">
      <c r="D685" s="72"/>
      <c r="F685" s="72"/>
      <c r="H685" s="72"/>
    </row>
    <row r="686" spans="4:8" ht="12.75" x14ac:dyDescent="0.2">
      <c r="D686" s="72"/>
      <c r="F686" s="72"/>
      <c r="H686" s="72"/>
    </row>
    <row r="687" spans="4:8" ht="12.75" x14ac:dyDescent="0.2">
      <c r="D687" s="72"/>
      <c r="F687" s="72"/>
      <c r="H687" s="72"/>
    </row>
    <row r="688" spans="4:8" ht="12.75" x14ac:dyDescent="0.2">
      <c r="D688" s="72"/>
      <c r="F688" s="72"/>
      <c r="H688" s="72"/>
    </row>
    <row r="689" spans="4:8" ht="12.75" x14ac:dyDescent="0.2">
      <c r="D689" s="72"/>
      <c r="F689" s="72"/>
      <c r="H689" s="72"/>
    </row>
    <row r="690" spans="4:8" ht="12.75" x14ac:dyDescent="0.2">
      <c r="D690" s="72"/>
      <c r="F690" s="72"/>
      <c r="H690" s="72"/>
    </row>
    <row r="691" spans="4:8" ht="12.75" x14ac:dyDescent="0.2">
      <c r="D691" s="72"/>
      <c r="F691" s="72"/>
      <c r="H691" s="72"/>
    </row>
    <row r="692" spans="4:8" ht="12.75" x14ac:dyDescent="0.2">
      <c r="D692" s="72"/>
      <c r="F692" s="72"/>
      <c r="H692" s="72"/>
    </row>
    <row r="693" spans="4:8" ht="12.75" x14ac:dyDescent="0.2">
      <c r="D693" s="72"/>
      <c r="F693" s="72"/>
      <c r="H693" s="72"/>
    </row>
    <row r="694" spans="4:8" ht="12.75" x14ac:dyDescent="0.2">
      <c r="D694" s="72"/>
      <c r="F694" s="72"/>
      <c r="H694" s="72"/>
    </row>
    <row r="695" spans="4:8" ht="12.75" x14ac:dyDescent="0.2">
      <c r="D695" s="72"/>
      <c r="F695" s="72"/>
      <c r="H695" s="72"/>
    </row>
    <row r="696" spans="4:8" ht="12.75" x14ac:dyDescent="0.2">
      <c r="D696" s="72"/>
      <c r="F696" s="72"/>
      <c r="H696" s="72"/>
    </row>
    <row r="697" spans="4:8" ht="12.75" x14ac:dyDescent="0.2">
      <c r="D697" s="72"/>
      <c r="F697" s="72"/>
      <c r="H697" s="72"/>
    </row>
    <row r="698" spans="4:8" ht="12.75" x14ac:dyDescent="0.2">
      <c r="D698" s="72"/>
      <c r="F698" s="72"/>
      <c r="H698" s="72"/>
    </row>
    <row r="699" spans="4:8" ht="12.75" x14ac:dyDescent="0.2">
      <c r="D699" s="72"/>
      <c r="F699" s="72"/>
      <c r="H699" s="72"/>
    </row>
    <row r="700" spans="4:8" ht="12.75" x14ac:dyDescent="0.2">
      <c r="D700" s="72"/>
      <c r="F700" s="72"/>
      <c r="H700" s="72"/>
    </row>
    <row r="701" spans="4:8" ht="12.75" x14ac:dyDescent="0.2">
      <c r="D701" s="72"/>
      <c r="F701" s="72"/>
      <c r="H701" s="72"/>
    </row>
    <row r="702" spans="4:8" ht="12.75" x14ac:dyDescent="0.2">
      <c r="D702" s="72"/>
      <c r="F702" s="72"/>
      <c r="H702" s="72"/>
    </row>
    <row r="703" spans="4:8" ht="12.75" x14ac:dyDescent="0.2">
      <c r="D703" s="72"/>
      <c r="F703" s="72"/>
      <c r="H703" s="72"/>
    </row>
    <row r="704" spans="4:8" ht="12.75" x14ac:dyDescent="0.2">
      <c r="D704" s="72"/>
      <c r="F704" s="72"/>
      <c r="H704" s="72"/>
    </row>
    <row r="705" spans="4:8" ht="12.75" x14ac:dyDescent="0.2">
      <c r="D705" s="72"/>
      <c r="F705" s="72"/>
      <c r="H705" s="72"/>
    </row>
    <row r="706" spans="4:8" ht="12.75" x14ac:dyDescent="0.2">
      <c r="D706" s="72"/>
      <c r="F706" s="72"/>
      <c r="H706" s="72"/>
    </row>
    <row r="707" spans="4:8" ht="12.75" x14ac:dyDescent="0.2">
      <c r="D707" s="72"/>
      <c r="F707" s="72"/>
      <c r="H707" s="72"/>
    </row>
    <row r="708" spans="4:8" ht="12.75" x14ac:dyDescent="0.2">
      <c r="D708" s="72"/>
      <c r="F708" s="72"/>
      <c r="H708" s="72"/>
    </row>
    <row r="709" spans="4:8" ht="12.75" x14ac:dyDescent="0.2">
      <c r="D709" s="72"/>
      <c r="F709" s="72"/>
      <c r="H709" s="72"/>
    </row>
    <row r="710" spans="4:8" ht="12.75" x14ac:dyDescent="0.2">
      <c r="D710" s="72"/>
      <c r="F710" s="72"/>
      <c r="H710" s="72"/>
    </row>
    <row r="711" spans="4:8" ht="12.75" x14ac:dyDescent="0.2">
      <c r="D711" s="72"/>
      <c r="F711" s="72"/>
      <c r="H711" s="72"/>
    </row>
    <row r="712" spans="4:8" ht="12.75" x14ac:dyDescent="0.2">
      <c r="D712" s="72"/>
      <c r="F712" s="72"/>
      <c r="H712" s="72"/>
    </row>
    <row r="713" spans="4:8" ht="12.75" x14ac:dyDescent="0.2">
      <c r="D713" s="72"/>
      <c r="F713" s="72"/>
      <c r="H713" s="72"/>
    </row>
    <row r="714" spans="4:8" ht="12.75" x14ac:dyDescent="0.2">
      <c r="D714" s="72"/>
      <c r="F714" s="72"/>
      <c r="H714" s="72"/>
    </row>
    <row r="715" spans="4:8" ht="12.75" x14ac:dyDescent="0.2">
      <c r="D715" s="72"/>
      <c r="F715" s="72"/>
      <c r="H715" s="72"/>
    </row>
    <row r="716" spans="4:8" ht="12.75" x14ac:dyDescent="0.2">
      <c r="D716" s="72"/>
      <c r="F716" s="72"/>
      <c r="H716" s="72"/>
    </row>
    <row r="717" spans="4:8" ht="12.75" x14ac:dyDescent="0.2">
      <c r="D717" s="72"/>
      <c r="F717" s="72"/>
      <c r="H717" s="72"/>
    </row>
    <row r="718" spans="4:8" ht="12.75" x14ac:dyDescent="0.2">
      <c r="D718" s="72"/>
      <c r="F718" s="72"/>
      <c r="H718" s="72"/>
    </row>
    <row r="719" spans="4:8" ht="12.75" x14ac:dyDescent="0.2">
      <c r="D719" s="72"/>
      <c r="F719" s="72"/>
      <c r="H719" s="72"/>
    </row>
    <row r="720" spans="4:8" ht="12.75" x14ac:dyDescent="0.2">
      <c r="D720" s="72"/>
      <c r="F720" s="72"/>
      <c r="H720" s="72"/>
    </row>
    <row r="721" spans="4:8" ht="12.75" x14ac:dyDescent="0.2">
      <c r="D721" s="72"/>
      <c r="F721" s="72"/>
      <c r="H721" s="72"/>
    </row>
    <row r="722" spans="4:8" ht="12.75" x14ac:dyDescent="0.2">
      <c r="D722" s="72"/>
      <c r="F722" s="72"/>
      <c r="H722" s="72"/>
    </row>
    <row r="723" spans="4:8" ht="12.75" x14ac:dyDescent="0.2">
      <c r="D723" s="72"/>
      <c r="F723" s="72"/>
      <c r="H723" s="72"/>
    </row>
    <row r="724" spans="4:8" ht="12.75" x14ac:dyDescent="0.2">
      <c r="D724" s="72"/>
      <c r="F724" s="72"/>
      <c r="H724" s="72"/>
    </row>
    <row r="725" spans="4:8" ht="12.75" x14ac:dyDescent="0.2">
      <c r="D725" s="72"/>
      <c r="F725" s="72"/>
      <c r="H725" s="72"/>
    </row>
    <row r="726" spans="4:8" ht="12.75" x14ac:dyDescent="0.2">
      <c r="D726" s="72"/>
      <c r="F726" s="72"/>
      <c r="H726" s="72"/>
    </row>
    <row r="727" spans="4:8" ht="12.75" x14ac:dyDescent="0.2">
      <c r="D727" s="72"/>
      <c r="F727" s="72"/>
      <c r="H727" s="72"/>
    </row>
    <row r="728" spans="4:8" ht="12.75" x14ac:dyDescent="0.2">
      <c r="D728" s="72"/>
      <c r="F728" s="72"/>
      <c r="H728" s="72"/>
    </row>
    <row r="729" spans="4:8" ht="12.75" x14ac:dyDescent="0.2">
      <c r="D729" s="72"/>
      <c r="F729" s="72"/>
      <c r="H729" s="72"/>
    </row>
    <row r="730" spans="4:8" ht="12.75" x14ac:dyDescent="0.2">
      <c r="D730" s="72"/>
      <c r="F730" s="72"/>
      <c r="H730" s="72"/>
    </row>
    <row r="731" spans="4:8" ht="12.75" x14ac:dyDescent="0.2">
      <c r="D731" s="72"/>
      <c r="F731" s="72"/>
      <c r="H731" s="72"/>
    </row>
    <row r="732" spans="4:8" ht="12.75" x14ac:dyDescent="0.2">
      <c r="D732" s="72"/>
      <c r="F732" s="72"/>
      <c r="H732" s="72"/>
    </row>
    <row r="733" spans="4:8" ht="12.75" x14ac:dyDescent="0.2">
      <c r="D733" s="72"/>
      <c r="F733" s="72"/>
      <c r="H733" s="72"/>
    </row>
    <row r="734" spans="4:8" ht="12.75" x14ac:dyDescent="0.2">
      <c r="D734" s="72"/>
      <c r="F734" s="72"/>
      <c r="H734" s="72"/>
    </row>
    <row r="735" spans="4:8" ht="12.75" x14ac:dyDescent="0.2">
      <c r="D735" s="72"/>
      <c r="F735" s="72"/>
      <c r="H735" s="72"/>
    </row>
    <row r="736" spans="4:8" ht="12.75" x14ac:dyDescent="0.2">
      <c r="D736" s="72"/>
      <c r="F736" s="72"/>
      <c r="H736" s="72"/>
    </row>
    <row r="737" spans="4:8" ht="12.75" x14ac:dyDescent="0.2">
      <c r="D737" s="72"/>
      <c r="F737" s="72"/>
      <c r="H737" s="72"/>
    </row>
    <row r="738" spans="4:8" ht="12.75" x14ac:dyDescent="0.2">
      <c r="D738" s="72"/>
      <c r="F738" s="72"/>
      <c r="H738" s="72"/>
    </row>
    <row r="739" spans="4:8" ht="12.75" x14ac:dyDescent="0.2">
      <c r="D739" s="72"/>
      <c r="F739" s="72"/>
      <c r="H739" s="72"/>
    </row>
    <row r="740" spans="4:8" ht="12.75" x14ac:dyDescent="0.2">
      <c r="D740" s="72"/>
      <c r="F740" s="72"/>
      <c r="H740" s="72"/>
    </row>
    <row r="741" spans="4:8" ht="12.75" x14ac:dyDescent="0.2">
      <c r="D741" s="72"/>
      <c r="F741" s="72"/>
      <c r="H741" s="72"/>
    </row>
    <row r="742" spans="4:8" ht="12.75" x14ac:dyDescent="0.2">
      <c r="D742" s="72"/>
      <c r="F742" s="72"/>
      <c r="H742" s="72"/>
    </row>
    <row r="743" spans="4:8" ht="12.75" x14ac:dyDescent="0.2">
      <c r="D743" s="72"/>
      <c r="F743" s="72"/>
      <c r="H743" s="72"/>
    </row>
    <row r="744" spans="4:8" ht="12.75" x14ac:dyDescent="0.2">
      <c r="D744" s="72"/>
      <c r="F744" s="72"/>
      <c r="H744" s="72"/>
    </row>
    <row r="745" spans="4:8" ht="12.75" x14ac:dyDescent="0.2">
      <c r="D745" s="72"/>
      <c r="F745" s="72"/>
      <c r="H745" s="72"/>
    </row>
    <row r="746" spans="4:8" ht="12.75" x14ac:dyDescent="0.2">
      <c r="D746" s="72"/>
      <c r="F746" s="72"/>
      <c r="H746" s="72"/>
    </row>
    <row r="747" spans="4:8" ht="12.75" x14ac:dyDescent="0.2">
      <c r="D747" s="72"/>
      <c r="F747" s="72"/>
      <c r="H747" s="72"/>
    </row>
    <row r="748" spans="4:8" ht="12.75" x14ac:dyDescent="0.2">
      <c r="D748" s="72"/>
      <c r="F748" s="72"/>
      <c r="H748" s="72"/>
    </row>
    <row r="749" spans="4:8" ht="12.75" x14ac:dyDescent="0.2">
      <c r="D749" s="72"/>
      <c r="F749" s="72"/>
      <c r="H749" s="72"/>
    </row>
    <row r="750" spans="4:8" ht="12.75" x14ac:dyDescent="0.2">
      <c r="D750" s="72"/>
      <c r="F750" s="72"/>
      <c r="H750" s="72"/>
    </row>
    <row r="751" spans="4:8" ht="12.75" x14ac:dyDescent="0.2">
      <c r="D751" s="72"/>
      <c r="F751" s="72"/>
      <c r="H751" s="72"/>
    </row>
    <row r="752" spans="4:8" ht="12.75" x14ac:dyDescent="0.2">
      <c r="D752" s="72"/>
      <c r="F752" s="72"/>
      <c r="H752" s="72"/>
    </row>
    <row r="753" spans="4:8" ht="12.75" x14ac:dyDescent="0.2">
      <c r="D753" s="72"/>
      <c r="F753" s="72"/>
      <c r="H753" s="72"/>
    </row>
    <row r="754" spans="4:8" ht="12.75" x14ac:dyDescent="0.2">
      <c r="D754" s="72"/>
      <c r="F754" s="72"/>
      <c r="H754" s="72"/>
    </row>
    <row r="755" spans="4:8" ht="12.75" x14ac:dyDescent="0.2">
      <c r="D755" s="72"/>
      <c r="F755" s="72"/>
      <c r="H755" s="72"/>
    </row>
    <row r="756" spans="4:8" ht="12.75" x14ac:dyDescent="0.2">
      <c r="D756" s="72"/>
      <c r="F756" s="72"/>
      <c r="H756" s="72"/>
    </row>
    <row r="757" spans="4:8" ht="12.75" x14ac:dyDescent="0.2">
      <c r="D757" s="72"/>
      <c r="F757" s="72"/>
      <c r="H757" s="72"/>
    </row>
    <row r="758" spans="4:8" ht="12.75" x14ac:dyDescent="0.2">
      <c r="D758" s="72"/>
      <c r="F758" s="72"/>
      <c r="H758" s="72"/>
    </row>
    <row r="759" spans="4:8" ht="12.75" x14ac:dyDescent="0.2">
      <c r="D759" s="72"/>
      <c r="F759" s="72"/>
      <c r="H759" s="72"/>
    </row>
    <row r="760" spans="4:8" ht="12.75" x14ac:dyDescent="0.2">
      <c r="D760" s="72"/>
      <c r="F760" s="72"/>
      <c r="H760" s="72"/>
    </row>
    <row r="761" spans="4:8" ht="12.75" x14ac:dyDescent="0.2">
      <c r="D761" s="72"/>
      <c r="F761" s="72"/>
      <c r="H761" s="72"/>
    </row>
    <row r="762" spans="4:8" ht="12.75" x14ac:dyDescent="0.2">
      <c r="D762" s="72"/>
      <c r="F762" s="72"/>
      <c r="H762" s="72"/>
    </row>
    <row r="763" spans="4:8" ht="12.75" x14ac:dyDescent="0.2">
      <c r="D763" s="72"/>
      <c r="F763" s="72"/>
      <c r="H763" s="72"/>
    </row>
    <row r="764" spans="4:8" ht="12.75" x14ac:dyDescent="0.2">
      <c r="D764" s="72"/>
      <c r="F764" s="72"/>
      <c r="H764" s="72"/>
    </row>
    <row r="765" spans="4:8" ht="12.75" x14ac:dyDescent="0.2">
      <c r="D765" s="72"/>
      <c r="F765" s="72"/>
      <c r="H765" s="72"/>
    </row>
    <row r="766" spans="4:8" ht="12.75" x14ac:dyDescent="0.2">
      <c r="D766" s="72"/>
      <c r="F766" s="72"/>
      <c r="H766" s="72"/>
    </row>
    <row r="767" spans="4:8" ht="12.75" x14ac:dyDescent="0.2">
      <c r="D767" s="72"/>
      <c r="F767" s="72"/>
      <c r="H767" s="72"/>
    </row>
    <row r="768" spans="4:8" ht="12.75" x14ac:dyDescent="0.2">
      <c r="D768" s="72"/>
      <c r="F768" s="72"/>
      <c r="H768" s="72"/>
    </row>
    <row r="769" spans="4:8" ht="12.75" x14ac:dyDescent="0.2">
      <c r="D769" s="72"/>
      <c r="F769" s="72"/>
      <c r="H769" s="72"/>
    </row>
    <row r="770" spans="4:8" ht="12.75" x14ac:dyDescent="0.2">
      <c r="D770" s="72"/>
      <c r="F770" s="72"/>
      <c r="H770" s="72"/>
    </row>
    <row r="771" spans="4:8" ht="12.75" x14ac:dyDescent="0.2">
      <c r="D771" s="72"/>
      <c r="F771" s="72"/>
      <c r="H771" s="72"/>
    </row>
    <row r="772" spans="4:8" ht="12.75" x14ac:dyDescent="0.2">
      <c r="D772" s="72"/>
      <c r="F772" s="72"/>
      <c r="H772" s="72"/>
    </row>
    <row r="773" spans="4:8" ht="12.75" x14ac:dyDescent="0.2">
      <c r="D773" s="72"/>
      <c r="F773" s="72"/>
      <c r="H773" s="72"/>
    </row>
    <row r="774" spans="4:8" ht="12.75" x14ac:dyDescent="0.2">
      <c r="D774" s="72"/>
      <c r="F774" s="72"/>
      <c r="H774" s="72"/>
    </row>
    <row r="775" spans="4:8" ht="12.75" x14ac:dyDescent="0.2">
      <c r="D775" s="72"/>
      <c r="F775" s="72"/>
      <c r="H775" s="72"/>
    </row>
    <row r="776" spans="4:8" ht="12.75" x14ac:dyDescent="0.2">
      <c r="D776" s="72"/>
      <c r="F776" s="72"/>
      <c r="H776" s="72"/>
    </row>
    <row r="777" spans="4:8" ht="12.75" x14ac:dyDescent="0.2">
      <c r="D777" s="72"/>
      <c r="F777" s="72"/>
      <c r="H777" s="72"/>
    </row>
    <row r="778" spans="4:8" ht="12.75" x14ac:dyDescent="0.2">
      <c r="D778" s="72"/>
      <c r="F778" s="72"/>
      <c r="H778" s="72"/>
    </row>
    <row r="779" spans="4:8" ht="12.75" x14ac:dyDescent="0.2">
      <c r="D779" s="72"/>
      <c r="F779" s="72"/>
      <c r="H779" s="72"/>
    </row>
    <row r="780" spans="4:8" ht="12.75" x14ac:dyDescent="0.2">
      <c r="D780" s="72"/>
      <c r="F780" s="72"/>
      <c r="H780" s="72"/>
    </row>
    <row r="781" spans="4:8" ht="12.75" x14ac:dyDescent="0.2">
      <c r="D781" s="72"/>
      <c r="F781" s="72"/>
      <c r="H781" s="72"/>
    </row>
    <row r="782" spans="4:8" ht="12.75" x14ac:dyDescent="0.2">
      <c r="D782" s="72"/>
      <c r="F782" s="72"/>
      <c r="H782" s="72"/>
    </row>
    <row r="783" spans="4:8" ht="12.75" x14ac:dyDescent="0.2">
      <c r="D783" s="72"/>
      <c r="F783" s="72"/>
      <c r="H783" s="72"/>
    </row>
    <row r="784" spans="4:8" ht="12.75" x14ac:dyDescent="0.2">
      <c r="D784" s="72"/>
      <c r="F784" s="72"/>
      <c r="H784" s="72"/>
    </row>
    <row r="785" spans="4:8" ht="12.75" x14ac:dyDescent="0.2">
      <c r="D785" s="72"/>
      <c r="F785" s="72"/>
      <c r="H785" s="72"/>
    </row>
    <row r="786" spans="4:8" ht="12.75" x14ac:dyDescent="0.2">
      <c r="D786" s="72"/>
      <c r="F786" s="72"/>
      <c r="H786" s="72"/>
    </row>
    <row r="787" spans="4:8" ht="12.75" x14ac:dyDescent="0.2">
      <c r="D787" s="72"/>
      <c r="F787" s="72"/>
      <c r="H787" s="72"/>
    </row>
    <row r="788" spans="4:8" ht="12.75" x14ac:dyDescent="0.2">
      <c r="D788" s="72"/>
      <c r="F788" s="72"/>
      <c r="H788" s="72"/>
    </row>
    <row r="789" spans="4:8" ht="12.75" x14ac:dyDescent="0.2">
      <c r="D789" s="72"/>
      <c r="F789" s="72"/>
      <c r="H789" s="72"/>
    </row>
    <row r="790" spans="4:8" ht="12.75" x14ac:dyDescent="0.2">
      <c r="D790" s="72"/>
      <c r="F790" s="72"/>
      <c r="H790" s="72"/>
    </row>
    <row r="791" spans="4:8" ht="12.75" x14ac:dyDescent="0.2">
      <c r="D791" s="72"/>
      <c r="F791" s="72"/>
      <c r="H791" s="72"/>
    </row>
    <row r="792" spans="4:8" ht="12.75" x14ac:dyDescent="0.2">
      <c r="D792" s="72"/>
      <c r="F792" s="72"/>
      <c r="H792" s="72"/>
    </row>
    <row r="793" spans="4:8" ht="12.75" x14ac:dyDescent="0.2">
      <c r="D793" s="72"/>
      <c r="F793" s="72"/>
      <c r="H793" s="72"/>
    </row>
    <row r="794" spans="4:8" ht="12.75" x14ac:dyDescent="0.2">
      <c r="D794" s="72"/>
      <c r="F794" s="72"/>
      <c r="H794" s="72"/>
    </row>
    <row r="795" spans="4:8" ht="12.75" x14ac:dyDescent="0.2">
      <c r="D795" s="72"/>
      <c r="F795" s="72"/>
      <c r="H795" s="72"/>
    </row>
    <row r="796" spans="4:8" ht="12.75" x14ac:dyDescent="0.2">
      <c r="D796" s="72"/>
      <c r="F796" s="72"/>
      <c r="H796" s="72"/>
    </row>
    <row r="797" spans="4:8" ht="12.75" x14ac:dyDescent="0.2">
      <c r="D797" s="72"/>
      <c r="F797" s="72"/>
      <c r="H797" s="72"/>
    </row>
    <row r="798" spans="4:8" ht="12.75" x14ac:dyDescent="0.2">
      <c r="D798" s="72"/>
      <c r="F798" s="72"/>
      <c r="H798" s="72"/>
    </row>
    <row r="799" spans="4:8" ht="12.75" x14ac:dyDescent="0.2">
      <c r="D799" s="72"/>
      <c r="F799" s="72"/>
      <c r="H799" s="72"/>
    </row>
    <row r="800" spans="4:8" ht="12.75" x14ac:dyDescent="0.2">
      <c r="D800" s="72"/>
      <c r="F800" s="72"/>
      <c r="H800" s="72"/>
    </row>
    <row r="801" spans="4:8" ht="12.75" x14ac:dyDescent="0.2">
      <c r="D801" s="72"/>
      <c r="F801" s="72"/>
      <c r="H801" s="72"/>
    </row>
    <row r="802" spans="4:8" ht="12.75" x14ac:dyDescent="0.2">
      <c r="D802" s="72"/>
      <c r="F802" s="72"/>
      <c r="H802" s="72"/>
    </row>
    <row r="803" spans="4:8" ht="12.75" x14ac:dyDescent="0.2">
      <c r="D803" s="72"/>
      <c r="F803" s="72"/>
      <c r="H803" s="72"/>
    </row>
    <row r="804" spans="4:8" ht="12.75" x14ac:dyDescent="0.2">
      <c r="D804" s="72"/>
      <c r="F804" s="72"/>
      <c r="H804" s="72"/>
    </row>
    <row r="805" spans="4:8" ht="12.75" x14ac:dyDescent="0.2">
      <c r="D805" s="72"/>
      <c r="F805" s="72"/>
      <c r="H805" s="72"/>
    </row>
    <row r="806" spans="4:8" ht="12.75" x14ac:dyDescent="0.2">
      <c r="D806" s="72"/>
      <c r="F806" s="72"/>
      <c r="H806" s="72"/>
    </row>
    <row r="807" spans="4:8" ht="12.75" x14ac:dyDescent="0.2">
      <c r="D807" s="72"/>
      <c r="F807" s="72"/>
      <c r="H807" s="72"/>
    </row>
    <row r="808" spans="4:8" ht="12.75" x14ac:dyDescent="0.2">
      <c r="D808" s="72"/>
      <c r="F808" s="72"/>
      <c r="H808" s="72"/>
    </row>
    <row r="809" spans="4:8" ht="12.75" x14ac:dyDescent="0.2">
      <c r="D809" s="72"/>
      <c r="F809" s="72"/>
      <c r="H809" s="72"/>
    </row>
    <row r="810" spans="4:8" ht="12.75" x14ac:dyDescent="0.2">
      <c r="D810" s="72"/>
      <c r="F810" s="72"/>
      <c r="H810" s="72"/>
    </row>
    <row r="811" spans="4:8" ht="12.75" x14ac:dyDescent="0.2">
      <c r="D811" s="72"/>
      <c r="F811" s="72"/>
      <c r="H811" s="72"/>
    </row>
    <row r="812" spans="4:8" ht="12.75" x14ac:dyDescent="0.2">
      <c r="D812" s="72"/>
      <c r="F812" s="72"/>
      <c r="H812" s="72"/>
    </row>
    <row r="813" spans="4:8" ht="12.75" x14ac:dyDescent="0.2">
      <c r="D813" s="72"/>
      <c r="F813" s="72"/>
      <c r="H813" s="72"/>
    </row>
    <row r="814" spans="4:8" ht="12.75" x14ac:dyDescent="0.2">
      <c r="D814" s="72"/>
      <c r="F814" s="72"/>
      <c r="H814" s="72"/>
    </row>
    <row r="815" spans="4:8" ht="12.75" x14ac:dyDescent="0.2">
      <c r="D815" s="72"/>
      <c r="F815" s="72"/>
      <c r="H815" s="72"/>
    </row>
    <row r="816" spans="4:8" ht="12.75" x14ac:dyDescent="0.2">
      <c r="D816" s="72"/>
      <c r="F816" s="72"/>
      <c r="H816" s="72"/>
    </row>
    <row r="817" spans="4:8" ht="12.75" x14ac:dyDescent="0.2">
      <c r="D817" s="72"/>
      <c r="F817" s="72"/>
      <c r="H817" s="72"/>
    </row>
    <row r="818" spans="4:8" ht="12.75" x14ac:dyDescent="0.2">
      <c r="D818" s="72"/>
      <c r="F818" s="72"/>
      <c r="H818" s="72"/>
    </row>
    <row r="819" spans="4:8" ht="12.75" x14ac:dyDescent="0.2">
      <c r="D819" s="72"/>
      <c r="F819" s="72"/>
      <c r="H819" s="72"/>
    </row>
    <row r="820" spans="4:8" ht="12.75" x14ac:dyDescent="0.2">
      <c r="D820" s="72"/>
      <c r="F820" s="72"/>
      <c r="H820" s="72"/>
    </row>
    <row r="821" spans="4:8" ht="12.75" x14ac:dyDescent="0.2">
      <c r="D821" s="72"/>
      <c r="F821" s="72"/>
      <c r="H821" s="72"/>
    </row>
    <row r="822" spans="4:8" ht="12.75" x14ac:dyDescent="0.2">
      <c r="D822" s="72"/>
      <c r="F822" s="72"/>
      <c r="H822" s="72"/>
    </row>
    <row r="823" spans="4:8" ht="12.75" x14ac:dyDescent="0.2">
      <c r="D823" s="72"/>
      <c r="F823" s="72"/>
      <c r="H823" s="72"/>
    </row>
    <row r="824" spans="4:8" ht="12.75" x14ac:dyDescent="0.2">
      <c r="D824" s="72"/>
      <c r="F824" s="72"/>
      <c r="H824" s="72"/>
    </row>
    <row r="825" spans="4:8" ht="12.75" x14ac:dyDescent="0.2">
      <c r="D825" s="72"/>
      <c r="F825" s="72"/>
      <c r="H825" s="72"/>
    </row>
    <row r="826" spans="4:8" ht="12.75" x14ac:dyDescent="0.2">
      <c r="D826" s="72"/>
      <c r="F826" s="72"/>
      <c r="H826" s="72"/>
    </row>
    <row r="827" spans="4:8" ht="12.75" x14ac:dyDescent="0.2">
      <c r="D827" s="72"/>
      <c r="F827" s="72"/>
      <c r="H827" s="72"/>
    </row>
    <row r="828" spans="4:8" ht="12.75" x14ac:dyDescent="0.2">
      <c r="D828" s="72"/>
      <c r="F828" s="72"/>
      <c r="H828" s="72"/>
    </row>
    <row r="829" spans="4:8" ht="12.75" x14ac:dyDescent="0.2">
      <c r="D829" s="72"/>
      <c r="F829" s="72"/>
      <c r="H829" s="72"/>
    </row>
    <row r="830" spans="4:8" ht="12.75" x14ac:dyDescent="0.2">
      <c r="D830" s="72"/>
      <c r="F830" s="72"/>
      <c r="H830" s="72"/>
    </row>
    <row r="831" spans="4:8" ht="12.75" x14ac:dyDescent="0.2">
      <c r="D831" s="72"/>
      <c r="F831" s="72"/>
      <c r="H831" s="72"/>
    </row>
    <row r="832" spans="4:8" ht="12.75" x14ac:dyDescent="0.2">
      <c r="D832" s="72"/>
      <c r="F832" s="72"/>
      <c r="H832" s="72"/>
    </row>
    <row r="833" spans="4:8" ht="12.75" x14ac:dyDescent="0.2">
      <c r="D833" s="72"/>
      <c r="F833" s="72"/>
      <c r="H833" s="72"/>
    </row>
    <row r="834" spans="4:8" ht="12.75" x14ac:dyDescent="0.2">
      <c r="D834" s="72"/>
      <c r="F834" s="72"/>
      <c r="H834" s="72"/>
    </row>
    <row r="835" spans="4:8" ht="12.75" x14ac:dyDescent="0.2">
      <c r="D835" s="72"/>
      <c r="F835" s="72"/>
      <c r="H835" s="72"/>
    </row>
    <row r="836" spans="4:8" ht="12.75" x14ac:dyDescent="0.2">
      <c r="D836" s="72"/>
      <c r="F836" s="72"/>
      <c r="H836" s="72"/>
    </row>
    <row r="837" spans="4:8" ht="12.75" x14ac:dyDescent="0.2">
      <c r="D837" s="72"/>
      <c r="F837" s="72"/>
      <c r="H837" s="72"/>
    </row>
    <row r="838" spans="4:8" ht="12.75" x14ac:dyDescent="0.2">
      <c r="D838" s="72"/>
      <c r="F838" s="72"/>
      <c r="H838" s="72"/>
    </row>
    <row r="839" spans="4:8" ht="12.75" x14ac:dyDescent="0.2">
      <c r="D839" s="72"/>
      <c r="F839" s="72"/>
      <c r="H839" s="72"/>
    </row>
    <row r="840" spans="4:8" ht="12.75" x14ac:dyDescent="0.2">
      <c r="D840" s="72"/>
      <c r="F840" s="72"/>
      <c r="H840" s="72"/>
    </row>
    <row r="841" spans="4:8" ht="12.75" x14ac:dyDescent="0.2">
      <c r="D841" s="72"/>
      <c r="F841" s="72"/>
      <c r="H841" s="72"/>
    </row>
    <row r="842" spans="4:8" ht="12.75" x14ac:dyDescent="0.2">
      <c r="D842" s="72"/>
      <c r="F842" s="72"/>
      <c r="H842" s="72"/>
    </row>
    <row r="843" spans="4:8" ht="12.75" x14ac:dyDescent="0.2">
      <c r="D843" s="72"/>
      <c r="F843" s="72"/>
      <c r="H843" s="72"/>
    </row>
    <row r="844" spans="4:8" ht="12.75" x14ac:dyDescent="0.2">
      <c r="D844" s="72"/>
      <c r="F844" s="72"/>
      <c r="H844" s="72"/>
    </row>
    <row r="845" spans="4:8" ht="12.75" x14ac:dyDescent="0.2">
      <c r="D845" s="72"/>
      <c r="F845" s="72"/>
      <c r="H845" s="72"/>
    </row>
    <row r="846" spans="4:8" ht="12.75" x14ac:dyDescent="0.2">
      <c r="D846" s="72"/>
      <c r="F846" s="72"/>
      <c r="H846" s="72"/>
    </row>
    <row r="847" spans="4:8" ht="12.75" x14ac:dyDescent="0.2">
      <c r="D847" s="72"/>
      <c r="F847" s="72"/>
      <c r="H847" s="72"/>
    </row>
    <row r="848" spans="4:8" ht="12.75" x14ac:dyDescent="0.2">
      <c r="D848" s="72"/>
      <c r="F848" s="72"/>
      <c r="H848" s="72"/>
    </row>
    <row r="849" spans="4:8" ht="12.75" x14ac:dyDescent="0.2">
      <c r="D849" s="72"/>
      <c r="F849" s="72"/>
      <c r="H849" s="72"/>
    </row>
    <row r="850" spans="4:8" ht="12.75" x14ac:dyDescent="0.2">
      <c r="D850" s="72"/>
      <c r="F850" s="72"/>
      <c r="H850" s="72"/>
    </row>
    <row r="851" spans="4:8" ht="12.75" x14ac:dyDescent="0.2">
      <c r="D851" s="72"/>
      <c r="F851" s="72"/>
      <c r="H851" s="72"/>
    </row>
    <row r="852" spans="4:8" ht="12.75" x14ac:dyDescent="0.2">
      <c r="D852" s="72"/>
      <c r="F852" s="72"/>
      <c r="H852" s="72"/>
    </row>
    <row r="853" spans="4:8" ht="12.75" x14ac:dyDescent="0.2">
      <c r="D853" s="72"/>
      <c r="F853" s="72"/>
      <c r="H853" s="72"/>
    </row>
    <row r="854" spans="4:8" ht="12.75" x14ac:dyDescent="0.2">
      <c r="D854" s="72"/>
      <c r="F854" s="72"/>
      <c r="H854" s="72"/>
    </row>
    <row r="855" spans="4:8" ht="12.75" x14ac:dyDescent="0.2">
      <c r="D855" s="72"/>
      <c r="F855" s="72"/>
      <c r="H855" s="72"/>
    </row>
    <row r="856" spans="4:8" ht="12.75" x14ac:dyDescent="0.2">
      <c r="D856" s="72"/>
      <c r="F856" s="72"/>
      <c r="H856" s="72"/>
    </row>
    <row r="857" spans="4:8" ht="12.75" x14ac:dyDescent="0.2">
      <c r="D857" s="72"/>
      <c r="F857" s="72"/>
      <c r="H857" s="72"/>
    </row>
    <row r="858" spans="4:8" ht="12.75" x14ac:dyDescent="0.2">
      <c r="D858" s="72"/>
      <c r="F858" s="72"/>
      <c r="H858" s="72"/>
    </row>
    <row r="859" spans="4:8" ht="12.75" x14ac:dyDescent="0.2">
      <c r="D859" s="72"/>
      <c r="F859" s="72"/>
      <c r="H859" s="72"/>
    </row>
    <row r="860" spans="4:8" ht="12.75" x14ac:dyDescent="0.2">
      <c r="D860" s="72"/>
      <c r="F860" s="72"/>
      <c r="H860" s="72"/>
    </row>
    <row r="861" spans="4:8" ht="12.75" x14ac:dyDescent="0.2">
      <c r="D861" s="72"/>
      <c r="F861" s="72"/>
      <c r="H861" s="72"/>
    </row>
    <row r="862" spans="4:8" ht="12.75" x14ac:dyDescent="0.2">
      <c r="D862" s="72"/>
      <c r="F862" s="72"/>
      <c r="H862" s="72"/>
    </row>
    <row r="863" spans="4:8" ht="12.75" x14ac:dyDescent="0.2">
      <c r="D863" s="72"/>
      <c r="F863" s="72"/>
      <c r="H863" s="72"/>
    </row>
    <row r="864" spans="4:8" ht="12.75" x14ac:dyDescent="0.2">
      <c r="D864" s="72"/>
      <c r="F864" s="72"/>
      <c r="H864" s="72"/>
    </row>
    <row r="865" spans="4:8" ht="12.75" x14ac:dyDescent="0.2">
      <c r="D865" s="72"/>
      <c r="F865" s="72"/>
      <c r="H865" s="72"/>
    </row>
    <row r="866" spans="4:8" ht="12.75" x14ac:dyDescent="0.2">
      <c r="D866" s="72"/>
      <c r="F866" s="72"/>
      <c r="H866" s="72"/>
    </row>
    <row r="867" spans="4:8" ht="12.75" x14ac:dyDescent="0.2">
      <c r="D867" s="72"/>
      <c r="F867" s="72"/>
      <c r="H867" s="72"/>
    </row>
    <row r="868" spans="4:8" ht="12.75" x14ac:dyDescent="0.2">
      <c r="D868" s="72"/>
      <c r="F868" s="72"/>
      <c r="H868" s="72"/>
    </row>
    <row r="869" spans="4:8" ht="12.75" x14ac:dyDescent="0.2">
      <c r="D869" s="72"/>
      <c r="F869" s="72"/>
      <c r="H869" s="72"/>
    </row>
    <row r="870" spans="4:8" ht="12.75" x14ac:dyDescent="0.2">
      <c r="D870" s="72"/>
      <c r="F870" s="72"/>
      <c r="H870" s="72"/>
    </row>
    <row r="871" spans="4:8" ht="12.75" x14ac:dyDescent="0.2">
      <c r="D871" s="72"/>
      <c r="F871" s="72"/>
      <c r="H871" s="72"/>
    </row>
    <row r="872" spans="4:8" ht="12.75" x14ac:dyDescent="0.2">
      <c r="D872" s="72"/>
      <c r="F872" s="72"/>
      <c r="H872" s="72"/>
    </row>
    <row r="873" spans="4:8" ht="12.75" x14ac:dyDescent="0.2">
      <c r="D873" s="72"/>
      <c r="F873" s="72"/>
      <c r="H873" s="72"/>
    </row>
    <row r="874" spans="4:8" ht="12.75" x14ac:dyDescent="0.2">
      <c r="D874" s="72"/>
      <c r="F874" s="72"/>
      <c r="H874" s="72"/>
    </row>
    <row r="875" spans="4:8" ht="12.75" x14ac:dyDescent="0.2">
      <c r="D875" s="72"/>
      <c r="F875" s="72"/>
      <c r="H875" s="72"/>
    </row>
    <row r="876" spans="4:8" ht="12.75" x14ac:dyDescent="0.2">
      <c r="D876" s="72"/>
      <c r="F876" s="72"/>
      <c r="H876" s="72"/>
    </row>
    <row r="877" spans="4:8" ht="12.75" x14ac:dyDescent="0.2">
      <c r="D877" s="72"/>
      <c r="F877" s="72"/>
      <c r="H877" s="72"/>
    </row>
    <row r="878" spans="4:8" ht="12.75" x14ac:dyDescent="0.2">
      <c r="D878" s="72"/>
      <c r="F878" s="72"/>
      <c r="H878" s="72"/>
    </row>
    <row r="879" spans="4:8" ht="12.75" x14ac:dyDescent="0.2">
      <c r="D879" s="72"/>
      <c r="F879" s="72"/>
      <c r="H879" s="72"/>
    </row>
    <row r="880" spans="4:8" ht="12.75" x14ac:dyDescent="0.2">
      <c r="D880" s="72"/>
      <c r="F880" s="72"/>
      <c r="H880" s="72"/>
    </row>
    <row r="881" spans="4:8" ht="12.75" x14ac:dyDescent="0.2">
      <c r="D881" s="72"/>
      <c r="F881" s="72"/>
      <c r="H881" s="72"/>
    </row>
    <row r="882" spans="4:8" ht="12.75" x14ac:dyDescent="0.2">
      <c r="D882" s="72"/>
      <c r="F882" s="72"/>
      <c r="H882" s="72"/>
    </row>
    <row r="883" spans="4:8" ht="12.75" x14ac:dyDescent="0.2">
      <c r="D883" s="72"/>
      <c r="F883" s="72"/>
      <c r="H883" s="72"/>
    </row>
    <row r="884" spans="4:8" ht="12.75" x14ac:dyDescent="0.2">
      <c r="D884" s="72"/>
      <c r="F884" s="72"/>
      <c r="H884" s="72"/>
    </row>
    <row r="885" spans="4:8" ht="12.75" x14ac:dyDescent="0.2">
      <c r="D885" s="72"/>
      <c r="F885" s="72"/>
      <c r="H885" s="72"/>
    </row>
    <row r="886" spans="4:8" ht="12.75" x14ac:dyDescent="0.2">
      <c r="D886" s="72"/>
      <c r="F886" s="72"/>
      <c r="H886" s="72"/>
    </row>
    <row r="887" spans="4:8" ht="12.75" x14ac:dyDescent="0.2">
      <c r="D887" s="72"/>
      <c r="F887" s="72"/>
      <c r="H887" s="72"/>
    </row>
    <row r="888" spans="4:8" ht="12.75" x14ac:dyDescent="0.2">
      <c r="D888" s="72"/>
      <c r="F888" s="72"/>
      <c r="H888" s="72"/>
    </row>
    <row r="889" spans="4:8" ht="12.75" x14ac:dyDescent="0.2">
      <c r="D889" s="72"/>
      <c r="F889" s="72"/>
      <c r="H889" s="72"/>
    </row>
    <row r="890" spans="4:8" ht="12.75" x14ac:dyDescent="0.2">
      <c r="D890" s="72"/>
      <c r="F890" s="72"/>
      <c r="H890" s="72"/>
    </row>
    <row r="891" spans="4:8" ht="12.75" x14ac:dyDescent="0.2">
      <c r="D891" s="72"/>
      <c r="F891" s="72"/>
      <c r="H891" s="72"/>
    </row>
    <row r="892" spans="4:8" ht="12.75" x14ac:dyDescent="0.2">
      <c r="D892" s="72"/>
      <c r="F892" s="72"/>
      <c r="H892" s="72"/>
    </row>
    <row r="893" spans="4:8" ht="12.75" x14ac:dyDescent="0.2">
      <c r="D893" s="72"/>
      <c r="F893" s="72"/>
      <c r="H893" s="72"/>
    </row>
    <row r="894" spans="4:8" ht="12.75" x14ac:dyDescent="0.2">
      <c r="D894" s="72"/>
      <c r="F894" s="72"/>
      <c r="H894" s="72"/>
    </row>
    <row r="895" spans="4:8" ht="12.75" x14ac:dyDescent="0.2">
      <c r="D895" s="72"/>
      <c r="F895" s="72"/>
      <c r="H895" s="72"/>
    </row>
    <row r="896" spans="4:8" ht="12.75" x14ac:dyDescent="0.2">
      <c r="D896" s="72"/>
      <c r="F896" s="72"/>
      <c r="H896" s="72"/>
    </row>
    <row r="897" spans="4:8" ht="12.75" x14ac:dyDescent="0.2">
      <c r="D897" s="72"/>
      <c r="F897" s="72"/>
      <c r="H897" s="72"/>
    </row>
    <row r="898" spans="4:8" ht="12.75" x14ac:dyDescent="0.2">
      <c r="D898" s="72"/>
      <c r="F898" s="72"/>
      <c r="H898" s="72"/>
    </row>
    <row r="899" spans="4:8" ht="12.75" x14ac:dyDescent="0.2">
      <c r="D899" s="72"/>
      <c r="F899" s="72"/>
      <c r="H899" s="72"/>
    </row>
    <row r="900" spans="4:8" ht="12.75" x14ac:dyDescent="0.2">
      <c r="D900" s="72"/>
      <c r="F900" s="72"/>
      <c r="H900" s="72"/>
    </row>
    <row r="901" spans="4:8" ht="12.75" x14ac:dyDescent="0.2">
      <c r="D901" s="72"/>
      <c r="F901" s="72"/>
      <c r="H901" s="72"/>
    </row>
    <row r="902" spans="4:8" ht="12.75" x14ac:dyDescent="0.2">
      <c r="D902" s="72"/>
      <c r="F902" s="72"/>
      <c r="H902" s="72"/>
    </row>
    <row r="903" spans="4:8" ht="12.75" x14ac:dyDescent="0.2">
      <c r="D903" s="72"/>
      <c r="F903" s="72"/>
      <c r="H903" s="72"/>
    </row>
    <row r="904" spans="4:8" ht="12.75" x14ac:dyDescent="0.2">
      <c r="D904" s="72"/>
      <c r="F904" s="72"/>
      <c r="H904" s="72"/>
    </row>
    <row r="905" spans="4:8" ht="12.75" x14ac:dyDescent="0.2">
      <c r="D905" s="72"/>
      <c r="F905" s="72"/>
      <c r="H905" s="72"/>
    </row>
    <row r="906" spans="4:8" ht="12.75" x14ac:dyDescent="0.2">
      <c r="D906" s="72"/>
      <c r="F906" s="72"/>
      <c r="H906" s="72"/>
    </row>
    <row r="907" spans="4:8" ht="12.75" x14ac:dyDescent="0.2">
      <c r="D907" s="72"/>
      <c r="F907" s="72"/>
      <c r="H907" s="72"/>
    </row>
    <row r="908" spans="4:8" ht="12.75" x14ac:dyDescent="0.2">
      <c r="D908" s="72"/>
      <c r="F908" s="72"/>
      <c r="H908" s="72"/>
    </row>
    <row r="909" spans="4:8" ht="12.75" x14ac:dyDescent="0.2">
      <c r="D909" s="72"/>
      <c r="F909" s="72"/>
      <c r="H909" s="72"/>
    </row>
    <row r="910" spans="4:8" ht="12.75" x14ac:dyDescent="0.2">
      <c r="D910" s="72"/>
      <c r="F910" s="72"/>
      <c r="H910" s="72"/>
    </row>
    <row r="911" spans="4:8" ht="12.75" x14ac:dyDescent="0.2">
      <c r="D911" s="72"/>
      <c r="F911" s="72"/>
      <c r="H911" s="72"/>
    </row>
    <row r="912" spans="4:8" ht="12.75" x14ac:dyDescent="0.2">
      <c r="D912" s="72"/>
      <c r="F912" s="72"/>
      <c r="H912" s="72"/>
    </row>
    <row r="913" spans="4:8" ht="12.75" x14ac:dyDescent="0.2">
      <c r="D913" s="72"/>
      <c r="F913" s="72"/>
      <c r="H913" s="72"/>
    </row>
    <row r="914" spans="4:8" ht="12.75" x14ac:dyDescent="0.2">
      <c r="D914" s="72"/>
      <c r="F914" s="72"/>
      <c r="H914" s="72"/>
    </row>
    <row r="915" spans="4:8" ht="12.75" x14ac:dyDescent="0.2">
      <c r="D915" s="72"/>
      <c r="F915" s="72"/>
      <c r="H915" s="72"/>
    </row>
    <row r="916" spans="4:8" ht="12.75" x14ac:dyDescent="0.2">
      <c r="D916" s="72"/>
      <c r="F916" s="72"/>
      <c r="H916" s="72"/>
    </row>
    <row r="917" spans="4:8" ht="12.75" x14ac:dyDescent="0.2">
      <c r="D917" s="72"/>
      <c r="F917" s="72"/>
      <c r="H917" s="72"/>
    </row>
    <row r="918" spans="4:8" ht="12.75" x14ac:dyDescent="0.2">
      <c r="D918" s="72"/>
      <c r="F918" s="72"/>
      <c r="H918" s="72"/>
    </row>
    <row r="919" spans="4:8" ht="12.75" x14ac:dyDescent="0.2">
      <c r="D919" s="72"/>
      <c r="F919" s="72"/>
      <c r="H919" s="72"/>
    </row>
    <row r="920" spans="4:8" ht="12.75" x14ac:dyDescent="0.2">
      <c r="D920" s="72"/>
      <c r="F920" s="72"/>
      <c r="H920" s="72"/>
    </row>
    <row r="921" spans="4:8" ht="12.75" x14ac:dyDescent="0.2">
      <c r="D921" s="72"/>
      <c r="F921" s="72"/>
      <c r="H921" s="72"/>
    </row>
    <row r="922" spans="4:8" ht="12.75" x14ac:dyDescent="0.2">
      <c r="D922" s="72"/>
      <c r="F922" s="72"/>
      <c r="H922" s="72"/>
    </row>
    <row r="923" spans="4:8" ht="12.75" x14ac:dyDescent="0.2">
      <c r="D923" s="72"/>
      <c r="F923" s="72"/>
      <c r="H923" s="72"/>
    </row>
    <row r="924" spans="4:8" ht="12.75" x14ac:dyDescent="0.2">
      <c r="D924" s="72"/>
      <c r="F924" s="72"/>
      <c r="H924" s="72"/>
    </row>
    <row r="925" spans="4:8" ht="12.75" x14ac:dyDescent="0.2">
      <c r="D925" s="72"/>
      <c r="F925" s="72"/>
      <c r="H925" s="72"/>
    </row>
    <row r="926" spans="4:8" ht="12.75" x14ac:dyDescent="0.2">
      <c r="D926" s="72"/>
      <c r="F926" s="72"/>
      <c r="H926" s="72"/>
    </row>
    <row r="927" spans="4:8" ht="12.75" x14ac:dyDescent="0.2">
      <c r="D927" s="72"/>
      <c r="F927" s="72"/>
      <c r="H927" s="72"/>
    </row>
    <row r="928" spans="4:8" ht="12.75" x14ac:dyDescent="0.2">
      <c r="D928" s="72"/>
      <c r="F928" s="72"/>
      <c r="H928" s="72"/>
    </row>
    <row r="929" spans="4:8" ht="12.75" x14ac:dyDescent="0.2">
      <c r="D929" s="72"/>
      <c r="F929" s="72"/>
      <c r="H929" s="72"/>
    </row>
    <row r="930" spans="4:8" ht="12.75" x14ac:dyDescent="0.2">
      <c r="D930" s="72"/>
      <c r="F930" s="72"/>
      <c r="H930" s="72"/>
    </row>
    <row r="931" spans="4:8" ht="12.75" x14ac:dyDescent="0.2">
      <c r="D931" s="72"/>
      <c r="F931" s="72"/>
      <c r="H931" s="72"/>
    </row>
    <row r="932" spans="4:8" ht="12.75" x14ac:dyDescent="0.2">
      <c r="D932" s="72"/>
      <c r="F932" s="72"/>
      <c r="H932" s="72"/>
    </row>
    <row r="933" spans="4:8" ht="12.75" x14ac:dyDescent="0.2">
      <c r="D933" s="72"/>
      <c r="F933" s="72"/>
      <c r="H933" s="72"/>
    </row>
    <row r="934" spans="4:8" ht="12.75" x14ac:dyDescent="0.2">
      <c r="D934" s="72"/>
      <c r="F934" s="72"/>
      <c r="H934" s="72"/>
    </row>
    <row r="935" spans="4:8" ht="12.75" x14ac:dyDescent="0.2">
      <c r="D935" s="72"/>
      <c r="F935" s="72"/>
      <c r="H935" s="72"/>
    </row>
    <row r="936" spans="4:8" ht="12.75" x14ac:dyDescent="0.2">
      <c r="D936" s="72"/>
      <c r="F936" s="72"/>
      <c r="H936" s="72"/>
    </row>
    <row r="937" spans="4:8" ht="12.75" x14ac:dyDescent="0.2">
      <c r="D937" s="72"/>
      <c r="F937" s="72"/>
      <c r="H937" s="72"/>
    </row>
    <row r="938" spans="4:8" ht="12.75" x14ac:dyDescent="0.2">
      <c r="D938" s="72"/>
      <c r="F938" s="72"/>
      <c r="H938" s="72"/>
    </row>
    <row r="939" spans="4:8" ht="12.75" x14ac:dyDescent="0.2">
      <c r="D939" s="72"/>
      <c r="F939" s="72"/>
      <c r="H939" s="72"/>
    </row>
    <row r="940" spans="4:8" ht="12.75" x14ac:dyDescent="0.2">
      <c r="D940" s="72"/>
      <c r="F940" s="72"/>
      <c r="H940" s="72"/>
    </row>
    <row r="941" spans="4:8" ht="12.75" x14ac:dyDescent="0.2">
      <c r="D941" s="72"/>
      <c r="F941" s="72"/>
      <c r="H941" s="72"/>
    </row>
    <row r="942" spans="4:8" ht="12.75" x14ac:dyDescent="0.2">
      <c r="D942" s="72"/>
      <c r="F942" s="72"/>
      <c r="H942" s="72"/>
    </row>
    <row r="943" spans="4:8" ht="12.75" x14ac:dyDescent="0.2">
      <c r="D943" s="72"/>
      <c r="F943" s="72"/>
      <c r="H943" s="72"/>
    </row>
    <row r="944" spans="4:8" ht="12.75" x14ac:dyDescent="0.2">
      <c r="D944" s="72"/>
      <c r="F944" s="72"/>
      <c r="H944" s="72"/>
    </row>
    <row r="945" spans="4:8" ht="12.75" x14ac:dyDescent="0.2">
      <c r="D945" s="72"/>
      <c r="F945" s="72"/>
      <c r="H945" s="72"/>
    </row>
    <row r="946" spans="4:8" ht="12.75" x14ac:dyDescent="0.2">
      <c r="D946" s="72"/>
      <c r="F946" s="72"/>
      <c r="H946" s="72"/>
    </row>
    <row r="947" spans="4:8" ht="12.75" x14ac:dyDescent="0.2">
      <c r="D947" s="72"/>
      <c r="F947" s="72"/>
      <c r="H947" s="72"/>
    </row>
    <row r="948" spans="4:8" ht="12.75" x14ac:dyDescent="0.2">
      <c r="D948" s="72"/>
      <c r="F948" s="72"/>
      <c r="H948" s="72"/>
    </row>
    <row r="949" spans="4:8" ht="12.75" x14ac:dyDescent="0.2">
      <c r="D949" s="72"/>
      <c r="F949" s="72"/>
      <c r="H949" s="72"/>
    </row>
    <row r="950" spans="4:8" ht="12.75" x14ac:dyDescent="0.2">
      <c r="D950" s="72"/>
      <c r="F950" s="72"/>
      <c r="H950" s="72"/>
    </row>
    <row r="951" spans="4:8" ht="12.75" x14ac:dyDescent="0.2">
      <c r="D951" s="72"/>
      <c r="F951" s="72"/>
      <c r="H951" s="72"/>
    </row>
    <row r="952" spans="4:8" ht="12.75" x14ac:dyDescent="0.2">
      <c r="D952" s="72"/>
      <c r="F952" s="72"/>
      <c r="H952" s="72"/>
    </row>
    <row r="953" spans="4:8" ht="12.75" x14ac:dyDescent="0.2">
      <c r="D953" s="72"/>
      <c r="F953" s="72"/>
      <c r="H953" s="72"/>
    </row>
    <row r="954" spans="4:8" ht="12.75" x14ac:dyDescent="0.2">
      <c r="D954" s="72"/>
      <c r="F954" s="72"/>
      <c r="H954" s="72"/>
    </row>
    <row r="955" spans="4:8" ht="12.75" x14ac:dyDescent="0.2">
      <c r="D955" s="72"/>
      <c r="F955" s="72"/>
      <c r="H955" s="72"/>
    </row>
    <row r="956" spans="4:8" ht="12.75" x14ac:dyDescent="0.2">
      <c r="D956" s="72"/>
      <c r="F956" s="72"/>
      <c r="H956" s="72"/>
    </row>
    <row r="957" spans="4:8" ht="12.75" x14ac:dyDescent="0.2">
      <c r="D957" s="72"/>
      <c r="F957" s="72"/>
      <c r="H957" s="72"/>
    </row>
    <row r="958" spans="4:8" ht="12.75" x14ac:dyDescent="0.2">
      <c r="D958" s="72"/>
      <c r="F958" s="72"/>
      <c r="H958" s="72"/>
    </row>
    <row r="959" spans="4:8" ht="12.75" x14ac:dyDescent="0.2">
      <c r="D959" s="72"/>
      <c r="F959" s="72"/>
      <c r="H959" s="72"/>
    </row>
    <row r="960" spans="4:8" ht="12.75" x14ac:dyDescent="0.2">
      <c r="D960" s="72"/>
      <c r="F960" s="72"/>
      <c r="H960" s="72"/>
    </row>
    <row r="961" spans="4:8" ht="12.75" x14ac:dyDescent="0.2">
      <c r="D961" s="72"/>
      <c r="F961" s="72"/>
      <c r="H961" s="72"/>
    </row>
    <row r="962" spans="4:8" ht="12.75" x14ac:dyDescent="0.2">
      <c r="D962" s="72"/>
      <c r="F962" s="72"/>
      <c r="H962" s="72"/>
    </row>
    <row r="963" spans="4:8" ht="12.75" x14ac:dyDescent="0.2">
      <c r="D963" s="72"/>
      <c r="F963" s="72"/>
      <c r="H963" s="72"/>
    </row>
    <row r="964" spans="4:8" ht="12.75" x14ac:dyDescent="0.2">
      <c r="D964" s="72"/>
      <c r="F964" s="72"/>
      <c r="H964" s="72"/>
    </row>
    <row r="965" spans="4:8" ht="12.75" x14ac:dyDescent="0.2">
      <c r="D965" s="72"/>
      <c r="F965" s="72"/>
      <c r="H965" s="72"/>
    </row>
    <row r="966" spans="4:8" ht="12.75" x14ac:dyDescent="0.2">
      <c r="D966" s="72"/>
      <c r="F966" s="72"/>
      <c r="H966" s="72"/>
    </row>
    <row r="967" spans="4:8" ht="12.75" x14ac:dyDescent="0.2">
      <c r="D967" s="72"/>
      <c r="F967" s="72"/>
      <c r="H967" s="72"/>
    </row>
    <row r="968" spans="4:8" ht="12.75" x14ac:dyDescent="0.2">
      <c r="D968" s="72"/>
      <c r="F968" s="72"/>
      <c r="H968" s="72"/>
    </row>
    <row r="969" spans="4:8" ht="12.75" x14ac:dyDescent="0.2">
      <c r="D969" s="72"/>
      <c r="F969" s="72"/>
      <c r="H969" s="72"/>
    </row>
    <row r="970" spans="4:8" ht="12.75" x14ac:dyDescent="0.2">
      <c r="D970" s="72"/>
      <c r="F970" s="72"/>
      <c r="H970" s="72"/>
    </row>
    <row r="971" spans="4:8" ht="12.75" x14ac:dyDescent="0.2">
      <c r="D971" s="72"/>
      <c r="F971" s="72"/>
      <c r="H971" s="72"/>
    </row>
    <row r="972" spans="4:8" ht="12.75" x14ac:dyDescent="0.2">
      <c r="D972" s="72"/>
      <c r="F972" s="72"/>
      <c r="H972" s="72"/>
    </row>
    <row r="973" spans="4:8" ht="12.75" x14ac:dyDescent="0.2">
      <c r="D973" s="72"/>
      <c r="F973" s="72"/>
      <c r="H973" s="72"/>
    </row>
    <row r="974" spans="4:8" ht="12.75" x14ac:dyDescent="0.2">
      <c r="D974" s="72"/>
      <c r="F974" s="72"/>
      <c r="H974" s="72"/>
    </row>
    <row r="975" spans="4:8" ht="12.75" x14ac:dyDescent="0.2">
      <c r="D975" s="72"/>
      <c r="F975" s="72"/>
      <c r="H975" s="72"/>
    </row>
    <row r="976" spans="4:8" ht="12.75" x14ac:dyDescent="0.2">
      <c r="D976" s="72"/>
      <c r="F976" s="72"/>
      <c r="H976" s="72"/>
    </row>
    <row r="977" spans="4:8" ht="12.75" x14ac:dyDescent="0.2">
      <c r="D977" s="72"/>
      <c r="F977" s="72"/>
      <c r="H977" s="72"/>
    </row>
    <row r="978" spans="4:8" ht="12.75" x14ac:dyDescent="0.2">
      <c r="D978" s="72"/>
      <c r="F978" s="72"/>
      <c r="H978" s="72"/>
    </row>
    <row r="979" spans="4:8" ht="12.75" x14ac:dyDescent="0.2">
      <c r="D979" s="72"/>
      <c r="F979" s="72"/>
      <c r="H979" s="72"/>
    </row>
    <row r="980" spans="4:8" ht="12.75" x14ac:dyDescent="0.2">
      <c r="D980" s="72"/>
      <c r="F980" s="72"/>
      <c r="H980" s="72"/>
    </row>
    <row r="981" spans="4:8" ht="12.75" x14ac:dyDescent="0.2">
      <c r="D981" s="72"/>
      <c r="F981" s="72"/>
      <c r="H981" s="72"/>
    </row>
    <row r="982" spans="4:8" ht="12.75" x14ac:dyDescent="0.2">
      <c r="D982" s="72"/>
      <c r="F982" s="72"/>
      <c r="H982" s="72"/>
    </row>
    <row r="983" spans="4:8" ht="12.75" x14ac:dyDescent="0.2"/>
    <row r="984" spans="4:8" ht="12.75" x14ac:dyDescent="0.2"/>
  </sheetData>
  <mergeCells count="13">
    <mergeCell ref="J137:M137"/>
    <mergeCell ref="A2:I2"/>
    <mergeCell ref="J26:M26"/>
    <mergeCell ref="A36:B36"/>
    <mergeCell ref="J39:M39"/>
    <mergeCell ref="J46:M46"/>
    <mergeCell ref="J47:M47"/>
    <mergeCell ref="J52:M52"/>
    <mergeCell ref="J60:M60"/>
    <mergeCell ref="J61:M61"/>
    <mergeCell ref="J107:O107"/>
    <mergeCell ref="J123:M123"/>
    <mergeCell ref="J129:O129"/>
  </mergeCells>
  <printOptions horizontalCentered="1" gridLines="1"/>
  <pageMargins left="0.25" right="0.25" top="0.75" bottom="0.75" header="0" footer="0"/>
  <pageSetup paperSize="9" scale="6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Detlef Netter</cp:lastModifiedBy>
  <dcterms:modified xsi:type="dcterms:W3CDTF">2023-02-28T12:23:49Z</dcterms:modified>
</cp:coreProperties>
</file>