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7" i="1"/>
  <c r="B4" i="1" l="1"/>
  <c r="E5" i="1"/>
  <c r="B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6" i="1"/>
  <c r="I6" i="1" l="1"/>
  <c r="L6" i="1"/>
  <c r="O6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P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N5" i="1"/>
  <c r="M5" i="1"/>
  <c r="K5" i="1"/>
  <c r="J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I7" i="1"/>
  <c r="F7" i="1" s="1"/>
  <c r="I8" i="1"/>
  <c r="I9" i="1"/>
  <c r="I10" i="1"/>
  <c r="F10" i="1" s="1"/>
  <c r="I11" i="1"/>
  <c r="F11" i="1" s="1"/>
  <c r="I12" i="1"/>
  <c r="I13" i="1"/>
  <c r="I14" i="1"/>
  <c r="F14" i="1" s="1"/>
  <c r="I15" i="1"/>
  <c r="F15" i="1" s="1"/>
  <c r="I16" i="1"/>
  <c r="I17" i="1"/>
  <c r="I18" i="1"/>
  <c r="F18" i="1" s="1"/>
  <c r="I19" i="1"/>
  <c r="F19" i="1" s="1"/>
  <c r="I20" i="1"/>
  <c r="I21" i="1"/>
  <c r="I22" i="1"/>
  <c r="F22" i="1" s="1"/>
  <c r="H5" i="1"/>
  <c r="G5" i="1"/>
  <c r="T6" i="1"/>
  <c r="F21" i="1" l="1"/>
  <c r="F17" i="1"/>
  <c r="F13" i="1"/>
  <c r="F9" i="1"/>
  <c r="F20" i="1"/>
  <c r="F16" i="1"/>
  <c r="F12" i="1"/>
  <c r="F8" i="1"/>
  <c r="I5" i="1"/>
  <c r="F6" i="1"/>
  <c r="O5" i="1"/>
  <c r="L5" i="1"/>
  <c r="Q5" i="1"/>
  <c r="R5" i="1"/>
  <c r="F5" i="1" l="1"/>
  <c r="F4" i="1"/>
</calcChain>
</file>

<file path=xl/sharedStrings.xml><?xml version="1.0" encoding="utf-8"?>
<sst xmlns="http://schemas.openxmlformats.org/spreadsheetml/2006/main" count="43" uniqueCount="28">
  <si>
    <t>Bund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</si>
  <si>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</si>
  <si>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</si>
  <si>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</si>
  <si>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</si>
  <si>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</si>
  <si>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</si>
  <si>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</si>
  <si>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</si>
  <si>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</si>
  <si>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</si>
  <si>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</si>
  <si>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</si>
  <si>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</si>
  <si>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</si>
  <si>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</si>
  <si>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</si>
  <si>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ist</t>
  </si>
  <si>
    <t>soll</t>
  </si>
  <si>
    <t>zuviel</t>
  </si>
  <si>
    <t>2019</t>
  </si>
  <si>
    <t>2020</t>
  </si>
  <si>
    <t>2021</t>
  </si>
  <si>
    <t>Gesamt</t>
  </si>
  <si>
    <t>Kontroll-Summe</t>
  </si>
  <si>
    <t>Auszahlung</t>
  </si>
  <si>
    <t>LFA</t>
  </si>
  <si>
    <t>Verrechnung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</si>
</sst>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Unicode MS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rebuchet MS"/>
      <family val="2"/>
    </font>
    <font>
      <b/>
      <sz val="11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8" fontId="1" fillId="0" borderId="0" xfId="0" applyNumberFormat="1" applyFont="1" applyAlignment="1">
      <alignment vertical="center"/>
    </xf>
    <xf numFmtId="8" fontId="2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3" xfId="0" applyNumberFormat="1" applyBorder="1"/>
    <xf numFmtId="4" fontId="0" fillId="0" borderId="4" xfId="0" applyNumberFormat="1" applyBorder="1"/>
    <xf numFmtId="0" fontId="0" fillId="0" borderId="3" xfId="0" applyBorder="1"/>
    <xf numFmtId="0" fontId="0" fillId="0" borderId="5" xfId="0" applyBorder="1"/>
    <xf numFmtId="4" fontId="0" fillId="0" borderId="2" xfId="0" applyNumberFormat="1" applyBorder="1"/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5" fillId="0" borderId="8" xfId="0" applyNumberFormat="1" applyFont="1" applyBorder="1"/>
    <xf numFmtId="0" fontId="0" fillId="0" borderId="7" xfId="0" applyBorder="1"/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" fontId="0" fillId="0" borderId="3" xfId="0" applyNumberFormat="1" applyFill="1" applyBorder="1"/>
    <xf numFmtId="4" fontId="0" fillId="0" borderId="0" xfId="0" applyNumberFormat="1" applyFill="1"/>
    <xf numFmtId="4" fontId="0" fillId="0" borderId="7" xfId="0" applyNumberFormat="1" applyFill="1" applyBorder="1"/>
    <xf numFmtId="0" fontId="0" fillId="0" borderId="3" xfId="0" applyFill="1" applyBorder="1"/>
    <xf numFmtId="0" fontId="0" fillId="0" borderId="0" xfId="0" applyFill="1"/>
    <xf numFmtId="0" fontId="0" fillId="0" borderId="7" xfId="0" applyFill="1" applyBorder="1"/>
    <xf numFmtId="4" fontId="0" fillId="0" borderId="0" xfId="0" applyNumberFormat="1" applyFill="1" applyBorder="1"/>
    <xf numFmtId="4" fontId="5" fillId="0" borderId="7" xfId="0" applyNumberFormat="1" applyFont="1" applyFill="1" applyBorder="1"/>
    <xf numFmtId="8" fontId="6" fillId="0" borderId="0" xfId="0" applyNumberFormat="1" applyFont="1" applyFill="1" applyBorder="1" applyAlignment="1">
      <alignment horizontal="right" vertical="center" wrapText="1"/>
    </xf>
    <xf numFmtId="4" fontId="0" fillId="0" borderId="4" xfId="0" applyNumberFormat="1" applyFill="1" applyBorder="1"/>
    <xf numFmtId="4" fontId="5" fillId="0" borderId="8" xfId="0" applyNumberFormat="1" applyFont="1" applyFill="1" applyBorder="1"/>
    <xf numFmtId="4" fontId="0" fillId="0" borderId="5" xfId="0" applyNumberFormat="1" applyFill="1" applyBorder="1"/>
    <xf numFmtId="4" fontId="7" fillId="0" borderId="7" xfId="0" applyNumberFormat="1" applyFont="1" applyBorder="1"/>
    <xf numFmtId="49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7" fillId="0" borderId="11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0" fontId="0" fillId="0" borderId="0" xfId="0" applyAlignment="1">
      <alignment horizontal="center"/>
    </xf>
    <xf numFmtId="4" fontId="0" fillId="4" borderId="7" xfId="0" applyNumberFormat="1" applyFill="1" applyBorder="1"/>
    <xf numFmtId="0" fontId="2" fillId="0" borderId="2" xfId="0" applyFont="1" applyBorder="1" applyAlignment="1">
      <alignment horizontal="center"/>
    </xf>
    <xf numFmtId="4" fontId="0" fillId="0" borderId="0" xfId="0" applyNumberFormat="1" applyBorder="1"/>
    <xf numFmtId="4" fontId="0" fillId="0" borderId="5" xfId="0" applyNumberFormat="1" applyBorder="1"/>
    <xf numFmtId="0" fontId="2" fillId="2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4" fontId="7" fillId="0" borderId="16" xfId="0" applyNumberFormat="1" applyFont="1" applyBorder="1"/>
    <xf numFmtId="4" fontId="7" fillId="3" borderId="17" xfId="0" applyNumberFormat="1" applyFont="1" applyFill="1" applyBorder="1"/>
    <xf numFmtId="4" fontId="0" fillId="0" borderId="16" xfId="0" applyNumberFormat="1" applyBorder="1"/>
    <xf numFmtId="4" fontId="0" fillId="3" borderId="17" xfId="0" applyNumberFormat="1" applyFill="1" applyBorder="1"/>
    <xf numFmtId="4" fontId="0" fillId="2" borderId="16" xfId="0" applyNumberFormat="1" applyFill="1" applyBorder="1"/>
    <xf numFmtId="4" fontId="0" fillId="2" borderId="18" xfId="0" applyNumberFormat="1" applyFill="1" applyBorder="1"/>
    <xf numFmtId="4" fontId="0" fillId="4" borderId="19" xfId="0" applyNumberFormat="1" applyFill="1" applyBorder="1"/>
    <xf numFmtId="4" fontId="0" fillId="3" borderId="20" xfId="0" applyNumberForma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"/>
  <sheetViews>
    <sheetView tabSelected="1" zoomScale="80" zoomScaleNormal="80" workbookViewId="0">
      <selection activeCell="A8" sqref="A8"/>
    </sheetView>
  </sheetViews>
  <sheetFormatPr baseColWidth="10" defaultRowHeight="15" x14ac:dyDescent="0.25"/>
  <cols>
    <col min="1" max="1" width="25.42578125" bestFit="1" customWidth="1"/>
    <col min="2" max="5" width="13" customWidth="1"/>
    <col min="6" max="6" width="13" bestFit="1" customWidth="1"/>
    <col min="7" max="7" width="11.42578125" style="5"/>
    <col min="8" max="8" width="12.140625" style="5" bestFit="1" customWidth="1"/>
    <col min="9" max="9" width="11.42578125" style="5"/>
    <col min="20" max="20" width="12.42578125" bestFit="1" customWidth="1"/>
  </cols>
  <sheetData>
    <row r="2" spans="1:20" s="6" customFormat="1" ht="15.75" thickBot="1" x14ac:dyDescent="0.3">
      <c r="B2" s="47" t="s">
        <v>25</v>
      </c>
      <c r="C2" s="47"/>
      <c r="D2" s="47"/>
      <c r="E2" s="47"/>
      <c r="G2" s="22" t="s">
        <v>17</v>
      </c>
      <c r="H2" s="23" t="s">
        <v>18</v>
      </c>
      <c r="I2" s="24" t="s">
        <v>19</v>
      </c>
      <c r="J2" s="22" t="s">
        <v>17</v>
      </c>
      <c r="K2" s="23" t="s">
        <v>18</v>
      </c>
      <c r="L2" s="24" t="s">
        <v>19</v>
      </c>
      <c r="M2" s="22" t="s">
        <v>17</v>
      </c>
      <c r="N2" s="23" t="s">
        <v>18</v>
      </c>
      <c r="O2" s="24" t="s">
        <v>19</v>
      </c>
      <c r="P2" s="7" t="s">
        <v>17</v>
      </c>
      <c r="Q2" s="8" t="s">
        <v>18</v>
      </c>
      <c r="R2" s="16" t="s">
        <v>19</v>
      </c>
    </row>
    <row r="3" spans="1:20" s="6" customFormat="1" x14ac:dyDescent="0.25">
      <c r="B3" s="52">
        <v>2023</v>
      </c>
      <c r="C3" s="53" t="s">
        <v>26</v>
      </c>
      <c r="D3" s="54" t="s">
        <v>27</v>
      </c>
      <c r="E3" s="49">
        <v>2024</v>
      </c>
      <c r="F3" s="42"/>
      <c r="G3" s="41">
        <v>2018</v>
      </c>
      <c r="H3" s="26">
        <v>2018</v>
      </c>
      <c r="I3" s="27">
        <v>2018</v>
      </c>
      <c r="J3" s="25" t="s">
        <v>20</v>
      </c>
      <c r="K3" s="26" t="s">
        <v>20</v>
      </c>
      <c r="L3" s="27" t="s">
        <v>20</v>
      </c>
      <c r="M3" s="25" t="s">
        <v>21</v>
      </c>
      <c r="N3" s="26" t="s">
        <v>21</v>
      </c>
      <c r="O3" s="27" t="s">
        <v>21</v>
      </c>
      <c r="P3" s="9" t="s">
        <v>22</v>
      </c>
      <c r="Q3" s="10" t="s">
        <v>22</v>
      </c>
      <c r="R3" s="17" t="s">
        <v>22</v>
      </c>
    </row>
    <row r="4" spans="1:20" ht="15.75" thickBot="1" x14ac:dyDescent="0.3">
      <c r="A4" t="s">
        <v>24</v>
      </c>
      <c r="B4" s="55">
        <f>SUM(B5+E5)</f>
        <v>246259.59</v>
      </c>
      <c r="C4" s="40"/>
      <c r="D4" s="56"/>
      <c r="E4" s="50"/>
      <c r="F4" s="43">
        <f>SUM(I5+L5+O5+R5)</f>
        <v>246259.59</v>
      </c>
      <c r="G4" s="34"/>
      <c r="H4" s="29"/>
      <c r="I4" s="30"/>
      <c r="J4" s="31"/>
      <c r="K4" s="32"/>
      <c r="L4" s="33"/>
      <c r="M4" s="31"/>
      <c r="N4" s="32"/>
      <c r="O4" s="33"/>
      <c r="P4" s="13"/>
      <c r="R4" s="21"/>
    </row>
    <row r="5" spans="1:20" ht="15.75" thickBot="1" x14ac:dyDescent="0.3">
      <c r="A5" t="s">
        <v>23</v>
      </c>
      <c r="B5" s="57">
        <f t="shared" ref="B5:H5" si="0">SUM(B6:B22)</f>
        <v>123129.795</v>
      </c>
      <c r="C5" s="30">
        <f t="shared" si="0"/>
        <v>140313.43</v>
      </c>
      <c r="D5" s="58">
        <f t="shared" si="0"/>
        <v>22695.864999999994</v>
      </c>
      <c r="E5" s="50">
        <f t="shared" si="0"/>
        <v>123129.795</v>
      </c>
      <c r="F5" s="44">
        <f t="shared" si="0"/>
        <v>246259.59</v>
      </c>
      <c r="G5" s="34">
        <f t="shared" si="0"/>
        <v>536637.52</v>
      </c>
      <c r="H5" s="29">
        <f t="shared" si="0"/>
        <v>536637.52</v>
      </c>
      <c r="I5" s="30">
        <f t="shared" ref="I5:L5" si="1">SUM(I6:I22)</f>
        <v>74935.090000000011</v>
      </c>
      <c r="J5" s="28">
        <f>SUM(J6:J22)</f>
        <v>460563.82999999996</v>
      </c>
      <c r="K5" s="29">
        <f t="shared" si="1"/>
        <v>460563.81</v>
      </c>
      <c r="L5" s="30">
        <f t="shared" si="1"/>
        <v>63119.58</v>
      </c>
      <c r="M5" s="28">
        <f>SUM(M6:M22)</f>
        <v>419252.43999999994</v>
      </c>
      <c r="N5" s="29">
        <f t="shared" ref="N5:O5" si="2">SUM(N6:N22)</f>
        <v>419252.42999999993</v>
      </c>
      <c r="O5" s="30">
        <f t="shared" si="2"/>
        <v>57308.33</v>
      </c>
      <c r="P5" s="11">
        <f>SUM(P6:P22)</f>
        <v>377616.08999999997</v>
      </c>
      <c r="Q5" s="5">
        <f>SUM(Q6:Q22)</f>
        <v>377616.09000000008</v>
      </c>
      <c r="R5" s="18">
        <f t="shared" ref="R5" si="3">SUM(R6:R22)</f>
        <v>50896.59</v>
      </c>
    </row>
    <row r="6" spans="1:20" x14ac:dyDescent="0.25">
      <c r="A6" t="s">
        <v>0</v>
      </c>
      <c r="B6" s="59">
        <f>SUM(F6/2)</f>
        <v>18469.460000000003</v>
      </c>
      <c r="C6" s="48">
        <v>12957.23</v>
      </c>
      <c r="D6" s="58"/>
      <c r="E6" s="50">
        <f>SUM(F6/2)</f>
        <v>18469.460000000003</v>
      </c>
      <c r="F6" s="45">
        <f>SUM(I6+L6+O6+R6)</f>
        <v>36938.920000000006</v>
      </c>
      <c r="G6" s="34">
        <v>239336.35</v>
      </c>
      <c r="H6" s="29">
        <v>303031.18</v>
      </c>
      <c r="I6" s="35">
        <f>SUM(G6-H6)+T10</f>
        <v>11240.260000000009</v>
      </c>
      <c r="J6" s="28">
        <v>202951.44</v>
      </c>
      <c r="K6" s="29">
        <v>256603.06</v>
      </c>
      <c r="L6" s="35">
        <f>SUM(J6-K6)+T9</f>
        <v>9467.9400000000023</v>
      </c>
      <c r="M6" s="28">
        <v>160655.26</v>
      </c>
      <c r="N6" s="29">
        <v>209367.34</v>
      </c>
      <c r="O6" s="35">
        <f>SUM(M6-N6)+T8</f>
        <v>8596.2400000000125</v>
      </c>
      <c r="P6" s="11">
        <v>201838.65</v>
      </c>
      <c r="Q6" s="5">
        <v>245100.76</v>
      </c>
      <c r="R6" s="19">
        <f>SUM(P6-Q6)+T7</f>
        <v>7634.4799999999814</v>
      </c>
      <c r="T6" s="4">
        <f>SUM(T7:T10)</f>
        <v>246259.56</v>
      </c>
    </row>
    <row r="7" spans="1:20" x14ac:dyDescent="0.25">
      <c r="A7" t="s">
        <v>1</v>
      </c>
      <c r="B7" s="59">
        <f t="shared" ref="B7:B22" si="4">SUM(F7/2)</f>
        <v>13231.424999999999</v>
      </c>
      <c r="C7" s="48">
        <v>12957.23</v>
      </c>
      <c r="D7" s="58">
        <f>SUM(C7-B7)</f>
        <v>-274.19499999999971</v>
      </c>
      <c r="E7" s="50">
        <f t="shared" ref="E7:E22" si="5">SUM(F7/2)</f>
        <v>13231.424999999999</v>
      </c>
      <c r="F7" s="45">
        <f>SUM(I7+L7+O7+R7)</f>
        <v>26462.85</v>
      </c>
      <c r="G7" s="34">
        <v>32411.38</v>
      </c>
      <c r="H7" s="36">
        <v>24368.240000000002</v>
      </c>
      <c r="I7" s="35">
        <f t="shared" ref="I7:I22" si="6">SUM(G7-H7)</f>
        <v>8043.1399999999994</v>
      </c>
      <c r="J7" s="28">
        <v>29416.59</v>
      </c>
      <c r="K7" s="29">
        <v>22382.33</v>
      </c>
      <c r="L7" s="35">
        <f t="shared" ref="L7:L22" si="7">SUM(J7-K7)</f>
        <v>7034.2599999999984</v>
      </c>
      <c r="M7" s="28">
        <v>28184.28</v>
      </c>
      <c r="N7" s="29">
        <v>22140.28</v>
      </c>
      <c r="O7" s="35">
        <f t="shared" ref="O7:O22" si="8">SUM(M7-N7)</f>
        <v>6044</v>
      </c>
      <c r="P7" s="11">
        <v>19617.13</v>
      </c>
      <c r="Q7">
        <v>14275.68</v>
      </c>
      <c r="R7" s="19">
        <f t="shared" ref="R7:R22" si="9">SUM(P7-Q7)</f>
        <v>5341.4500000000007</v>
      </c>
      <c r="S7">
        <v>2021</v>
      </c>
      <c r="T7" s="3">
        <v>50896.59</v>
      </c>
    </row>
    <row r="8" spans="1:20" x14ac:dyDescent="0.25">
      <c r="A8" t="s">
        <v>2</v>
      </c>
      <c r="B8" s="59">
        <f t="shared" si="4"/>
        <v>17707.160000000003</v>
      </c>
      <c r="C8" s="48">
        <v>17363.669999999998</v>
      </c>
      <c r="D8" s="58">
        <f t="shared" ref="D8:D22" si="10">SUM(C8-B8)</f>
        <v>-343.49000000000524</v>
      </c>
      <c r="E8" s="50">
        <f t="shared" si="5"/>
        <v>17707.160000000003</v>
      </c>
      <c r="F8" s="45">
        <f t="shared" ref="F8:F22" si="11">SUM(I8+L8+O8+R8)</f>
        <v>35414.320000000007</v>
      </c>
      <c r="G8" s="34">
        <v>43317.95</v>
      </c>
      <c r="H8" s="36">
        <v>32568.26</v>
      </c>
      <c r="I8" s="35">
        <f t="shared" si="6"/>
        <v>10749.689999999999</v>
      </c>
      <c r="J8" s="28">
        <v>39389.83</v>
      </c>
      <c r="K8" s="29">
        <v>29970.71</v>
      </c>
      <c r="L8" s="35">
        <f t="shared" si="7"/>
        <v>9419.1200000000026</v>
      </c>
      <c r="M8" s="28">
        <v>37739.72</v>
      </c>
      <c r="N8" s="29">
        <v>29646.6</v>
      </c>
      <c r="O8" s="35">
        <f t="shared" si="8"/>
        <v>8093.1200000000026</v>
      </c>
      <c r="P8" s="11">
        <v>26268.01</v>
      </c>
      <c r="Q8">
        <v>19115.62</v>
      </c>
      <c r="R8" s="19">
        <f t="shared" si="9"/>
        <v>7152.3899999999994</v>
      </c>
      <c r="S8">
        <v>2020</v>
      </c>
      <c r="T8" s="3">
        <v>57308.32</v>
      </c>
    </row>
    <row r="9" spans="1:20" x14ac:dyDescent="0.25">
      <c r="A9" t="s">
        <v>3</v>
      </c>
      <c r="B9" s="59">
        <f t="shared" si="4"/>
        <v>6326.4150000000009</v>
      </c>
      <c r="C9" s="48">
        <v>6202.68</v>
      </c>
      <c r="D9" s="58">
        <f t="shared" si="10"/>
        <v>-123.73500000000058</v>
      </c>
      <c r="E9" s="50">
        <f t="shared" si="5"/>
        <v>6326.4150000000009</v>
      </c>
      <c r="F9" s="45">
        <f t="shared" si="11"/>
        <v>12652.830000000002</v>
      </c>
      <c r="G9" s="34">
        <v>15481.47</v>
      </c>
      <c r="H9" s="36">
        <v>11639.63</v>
      </c>
      <c r="I9" s="35">
        <f t="shared" si="6"/>
        <v>3841.84</v>
      </c>
      <c r="J9" s="28">
        <v>14071.29</v>
      </c>
      <c r="K9" s="29">
        <v>10706.48</v>
      </c>
      <c r="L9" s="35">
        <f t="shared" si="7"/>
        <v>3364.8100000000013</v>
      </c>
      <c r="M9" s="28">
        <v>13481.82</v>
      </c>
      <c r="N9" s="29">
        <v>10590.7</v>
      </c>
      <c r="O9" s="35">
        <f t="shared" si="8"/>
        <v>2891.119999999999</v>
      </c>
      <c r="P9" s="11">
        <v>9383.76</v>
      </c>
      <c r="Q9">
        <v>6828.7</v>
      </c>
      <c r="R9" s="19">
        <f t="shared" si="9"/>
        <v>2555.0600000000004</v>
      </c>
      <c r="S9">
        <v>2019</v>
      </c>
      <c r="T9" s="3">
        <v>63119.56</v>
      </c>
    </row>
    <row r="10" spans="1:20" x14ac:dyDescent="0.25">
      <c r="A10" t="s">
        <v>4</v>
      </c>
      <c r="B10" s="59">
        <f t="shared" si="4"/>
        <v>8794.625</v>
      </c>
      <c r="C10" s="48">
        <v>8614.27</v>
      </c>
      <c r="D10" s="58">
        <f t="shared" si="10"/>
        <v>-180.35499999999956</v>
      </c>
      <c r="E10" s="50">
        <f t="shared" si="5"/>
        <v>8794.625</v>
      </c>
      <c r="F10" s="45">
        <f t="shared" si="11"/>
        <v>17589.25</v>
      </c>
      <c r="G10" s="34">
        <v>21537.279999999999</v>
      </c>
      <c r="H10" s="36">
        <v>16192.63</v>
      </c>
      <c r="I10" s="35">
        <f t="shared" si="6"/>
        <v>5344.65</v>
      </c>
      <c r="J10" s="28">
        <v>19554.82</v>
      </c>
      <c r="K10" s="29">
        <v>14878.76</v>
      </c>
      <c r="L10" s="35">
        <f t="shared" si="7"/>
        <v>4676.0599999999995</v>
      </c>
      <c r="M10" s="28">
        <v>18735.63</v>
      </c>
      <c r="N10" s="29">
        <v>14717.85</v>
      </c>
      <c r="O10" s="35">
        <f t="shared" si="8"/>
        <v>4017.7800000000007</v>
      </c>
      <c r="P10" s="11">
        <v>13040.58</v>
      </c>
      <c r="Q10">
        <v>9489.82</v>
      </c>
      <c r="R10" s="19">
        <f t="shared" si="9"/>
        <v>3550.76</v>
      </c>
      <c r="S10">
        <v>2018</v>
      </c>
      <c r="T10" s="3">
        <v>74935.09</v>
      </c>
    </row>
    <row r="11" spans="1:20" x14ac:dyDescent="0.25">
      <c r="A11" t="s">
        <v>5</v>
      </c>
      <c r="B11" s="59">
        <f t="shared" si="4"/>
        <v>1357.8600000000004</v>
      </c>
      <c r="C11" s="48">
        <v>3128.6</v>
      </c>
      <c r="D11" s="58">
        <f t="shared" si="10"/>
        <v>1770.7399999999996</v>
      </c>
      <c r="E11" s="50">
        <f t="shared" si="5"/>
        <v>1357.8600000000004</v>
      </c>
      <c r="F11" s="45">
        <f t="shared" si="11"/>
        <v>2715.7200000000007</v>
      </c>
      <c r="G11" s="34">
        <v>4146.3100000000004</v>
      </c>
      <c r="H11" s="36">
        <v>3271.63</v>
      </c>
      <c r="I11" s="35">
        <f t="shared" si="6"/>
        <v>874.68000000000029</v>
      </c>
      <c r="J11" s="28">
        <v>3399.21</v>
      </c>
      <c r="K11" s="29">
        <v>2660.31</v>
      </c>
      <c r="L11" s="35">
        <f t="shared" si="7"/>
        <v>738.90000000000009</v>
      </c>
      <c r="M11" s="28">
        <v>4511.01</v>
      </c>
      <c r="N11" s="29">
        <v>3880.66</v>
      </c>
      <c r="O11" s="35">
        <f t="shared" si="8"/>
        <v>630.35000000000036</v>
      </c>
      <c r="P11" s="11">
        <v>3542.92</v>
      </c>
      <c r="Q11">
        <v>3071.13</v>
      </c>
      <c r="R11" s="19">
        <f t="shared" si="9"/>
        <v>471.78999999999996</v>
      </c>
      <c r="T11" s="1"/>
    </row>
    <row r="12" spans="1:20" x14ac:dyDescent="0.25">
      <c r="A12" t="s">
        <v>6</v>
      </c>
      <c r="B12" s="59">
        <f t="shared" si="4"/>
        <v>1508.2400000000007</v>
      </c>
      <c r="C12" s="48">
        <v>4856.78</v>
      </c>
      <c r="D12" s="58">
        <f t="shared" si="10"/>
        <v>3348.5399999999991</v>
      </c>
      <c r="E12" s="50">
        <f t="shared" si="5"/>
        <v>1508.2400000000007</v>
      </c>
      <c r="F12" s="45">
        <f t="shared" si="11"/>
        <v>3016.4800000000014</v>
      </c>
      <c r="G12" s="34">
        <v>9457.19</v>
      </c>
      <c r="H12" s="36">
        <v>8485.7099999999991</v>
      </c>
      <c r="I12" s="35">
        <f t="shared" si="6"/>
        <v>971.48000000000138</v>
      </c>
      <c r="J12" s="28">
        <v>9004.16</v>
      </c>
      <c r="K12" s="29">
        <v>8183.4</v>
      </c>
      <c r="L12" s="35">
        <f t="shared" si="7"/>
        <v>820.76000000000022</v>
      </c>
      <c r="M12" s="28">
        <v>7512.24</v>
      </c>
      <c r="N12" s="29">
        <v>6812.06</v>
      </c>
      <c r="O12" s="35">
        <f t="shared" si="8"/>
        <v>700.17999999999938</v>
      </c>
      <c r="P12" s="11">
        <v>6034.22</v>
      </c>
      <c r="Q12">
        <v>5510.16</v>
      </c>
      <c r="R12" s="19">
        <f t="shared" si="9"/>
        <v>524.0600000000004</v>
      </c>
      <c r="T12" s="2"/>
    </row>
    <row r="13" spans="1:20" x14ac:dyDescent="0.25">
      <c r="A13" t="s">
        <v>7</v>
      </c>
      <c r="B13" s="59">
        <f t="shared" si="4"/>
        <v>9582.5299999999988</v>
      </c>
      <c r="C13" s="48">
        <v>9382.3799999999992</v>
      </c>
      <c r="D13" s="58">
        <f t="shared" si="10"/>
        <v>-200.14999999999964</v>
      </c>
      <c r="E13" s="50">
        <f t="shared" si="5"/>
        <v>9582.5299999999988</v>
      </c>
      <c r="F13" s="45">
        <f t="shared" si="11"/>
        <v>19165.059999999998</v>
      </c>
      <c r="G13" s="34">
        <v>23467.09</v>
      </c>
      <c r="H13" s="36">
        <v>17643.55</v>
      </c>
      <c r="I13" s="35">
        <f t="shared" si="6"/>
        <v>5823.5400000000009</v>
      </c>
      <c r="J13" s="28">
        <v>21306.62</v>
      </c>
      <c r="K13" s="29">
        <v>16211.66</v>
      </c>
      <c r="L13" s="35">
        <f t="shared" si="7"/>
        <v>5094.9599999999991</v>
      </c>
      <c r="M13" s="28">
        <v>20414.05</v>
      </c>
      <c r="N13" s="29">
        <v>16036.34</v>
      </c>
      <c r="O13" s="35">
        <f t="shared" si="8"/>
        <v>4377.7099999999991</v>
      </c>
      <c r="P13" s="11">
        <v>14208.81</v>
      </c>
      <c r="Q13">
        <v>10339.959999999999</v>
      </c>
      <c r="R13" s="19">
        <f t="shared" si="9"/>
        <v>3868.8500000000004</v>
      </c>
    </row>
    <row r="14" spans="1:20" x14ac:dyDescent="0.25">
      <c r="A14" t="s">
        <v>8</v>
      </c>
      <c r="B14" s="59">
        <f t="shared" si="4"/>
        <v>2116.4949999999999</v>
      </c>
      <c r="C14" s="48">
        <v>3111.8</v>
      </c>
      <c r="D14" s="58">
        <f t="shared" si="10"/>
        <v>995.30500000000029</v>
      </c>
      <c r="E14" s="50">
        <f t="shared" si="5"/>
        <v>2116.4949999999999</v>
      </c>
      <c r="F14" s="45">
        <f t="shared" si="11"/>
        <v>4232.99</v>
      </c>
      <c r="G14" s="34">
        <v>4290.26</v>
      </c>
      <c r="H14" s="36">
        <v>2927.52</v>
      </c>
      <c r="I14" s="35">
        <f t="shared" si="6"/>
        <v>1362.7400000000002</v>
      </c>
      <c r="J14" s="28">
        <v>4173.88</v>
      </c>
      <c r="K14" s="29">
        <v>3021.91</v>
      </c>
      <c r="L14" s="35">
        <f t="shared" si="7"/>
        <v>1151.9700000000003</v>
      </c>
      <c r="M14" s="28">
        <v>5318.04</v>
      </c>
      <c r="N14" s="29">
        <v>4335.3</v>
      </c>
      <c r="O14" s="35">
        <f t="shared" si="8"/>
        <v>982.73999999999978</v>
      </c>
      <c r="P14" s="11">
        <v>4021.31</v>
      </c>
      <c r="Q14">
        <v>3285.77</v>
      </c>
      <c r="R14" s="19">
        <f t="shared" si="9"/>
        <v>735.54</v>
      </c>
    </row>
    <row r="15" spans="1:20" x14ac:dyDescent="0.25">
      <c r="A15" t="s">
        <v>9</v>
      </c>
      <c r="B15" s="59">
        <f t="shared" si="4"/>
        <v>8819.9600000000028</v>
      </c>
      <c r="C15" s="48">
        <v>12821.29</v>
      </c>
      <c r="D15" s="58">
        <f t="shared" si="10"/>
        <v>4001.3299999999981</v>
      </c>
      <c r="E15" s="50">
        <f t="shared" si="5"/>
        <v>8819.9600000000028</v>
      </c>
      <c r="F15" s="45">
        <f t="shared" si="11"/>
        <v>17639.920000000006</v>
      </c>
      <c r="G15" s="34">
        <v>28076.32</v>
      </c>
      <c r="H15" s="36">
        <v>24090.6</v>
      </c>
      <c r="I15" s="35">
        <f t="shared" si="6"/>
        <v>3985.7200000000012</v>
      </c>
      <c r="J15" s="28">
        <v>26069.439999999999</v>
      </c>
      <c r="K15" s="29">
        <v>22149.03</v>
      </c>
      <c r="L15" s="35">
        <f t="shared" si="7"/>
        <v>3920.41</v>
      </c>
      <c r="M15" s="28">
        <v>27106.080000000002</v>
      </c>
      <c r="N15" s="29">
        <v>21909.51</v>
      </c>
      <c r="O15" s="35">
        <f t="shared" si="8"/>
        <v>5196.5700000000033</v>
      </c>
      <c r="P15" s="11">
        <v>18664.099999999999</v>
      </c>
      <c r="Q15">
        <v>14126.88</v>
      </c>
      <c r="R15" s="19">
        <f t="shared" si="9"/>
        <v>4537.2199999999993</v>
      </c>
    </row>
    <row r="16" spans="1:20" x14ac:dyDescent="0.25">
      <c r="A16" t="s">
        <v>10</v>
      </c>
      <c r="B16" s="59">
        <f t="shared" si="4"/>
        <v>16113.804999999998</v>
      </c>
      <c r="C16" s="48">
        <v>15743.65</v>
      </c>
      <c r="D16" s="58">
        <f t="shared" si="10"/>
        <v>-370.15499999999884</v>
      </c>
      <c r="E16" s="50">
        <f t="shared" si="5"/>
        <v>16113.804999999998</v>
      </c>
      <c r="F16" s="45">
        <f t="shared" si="11"/>
        <v>32227.609999999997</v>
      </c>
      <c r="G16" s="34">
        <v>39463.97</v>
      </c>
      <c r="H16" s="36">
        <v>29670.68</v>
      </c>
      <c r="I16" s="35">
        <f t="shared" si="6"/>
        <v>9793.2900000000009</v>
      </c>
      <c r="J16" s="28">
        <v>35827.99</v>
      </c>
      <c r="K16" s="29">
        <v>27260.6</v>
      </c>
      <c r="L16" s="35">
        <f t="shared" si="7"/>
        <v>8567.39</v>
      </c>
      <c r="M16" s="28">
        <v>34327.089999999997</v>
      </c>
      <c r="N16" s="29">
        <v>26965.79</v>
      </c>
      <c r="O16" s="35">
        <f t="shared" si="8"/>
        <v>7361.2999999999956</v>
      </c>
      <c r="P16" s="11">
        <v>23892.720000000001</v>
      </c>
      <c r="Q16">
        <v>17387.09</v>
      </c>
      <c r="R16" s="19">
        <f t="shared" si="9"/>
        <v>6505.630000000001</v>
      </c>
    </row>
    <row r="17" spans="1:18" x14ac:dyDescent="0.25">
      <c r="A17" t="s">
        <v>11</v>
      </c>
      <c r="B17" s="59">
        <f t="shared" si="4"/>
        <v>3701.5300000000007</v>
      </c>
      <c r="C17" s="48">
        <v>8305.33</v>
      </c>
      <c r="D17" s="58">
        <f t="shared" si="10"/>
        <v>4603.7999999999993</v>
      </c>
      <c r="E17" s="50">
        <f t="shared" si="5"/>
        <v>3701.5300000000007</v>
      </c>
      <c r="F17" s="45">
        <f t="shared" si="11"/>
        <v>7403.0600000000013</v>
      </c>
      <c r="G17" s="34">
        <v>15741.08</v>
      </c>
      <c r="H17" s="36">
        <v>14245.42</v>
      </c>
      <c r="I17" s="35">
        <f t="shared" si="6"/>
        <v>1495.6599999999999</v>
      </c>
      <c r="J17" s="28">
        <v>15756.03</v>
      </c>
      <c r="K17" s="29">
        <v>14350.92</v>
      </c>
      <c r="L17" s="35">
        <f t="shared" si="7"/>
        <v>1405.1100000000006</v>
      </c>
      <c r="M17" s="28">
        <v>14567.04</v>
      </c>
      <c r="N17" s="29">
        <v>13489.54</v>
      </c>
      <c r="O17" s="35">
        <f t="shared" si="8"/>
        <v>1077.5</v>
      </c>
      <c r="P17" s="11">
        <v>12577.95</v>
      </c>
      <c r="Q17">
        <v>9153.16</v>
      </c>
      <c r="R17" s="19">
        <f t="shared" si="9"/>
        <v>3424.7900000000009</v>
      </c>
    </row>
    <row r="18" spans="1:18" x14ac:dyDescent="0.25">
      <c r="A18" t="s">
        <v>12</v>
      </c>
      <c r="B18" s="59">
        <f t="shared" si="4"/>
        <v>1456.2999999999995</v>
      </c>
      <c r="C18" s="48">
        <v>5202.55</v>
      </c>
      <c r="D18" s="58">
        <f t="shared" si="10"/>
        <v>3746.2500000000009</v>
      </c>
      <c r="E18" s="50">
        <f t="shared" si="5"/>
        <v>1456.2999999999995</v>
      </c>
      <c r="F18" s="45">
        <f t="shared" si="11"/>
        <v>2912.599999999999</v>
      </c>
      <c r="G18" s="34">
        <v>5165.28</v>
      </c>
      <c r="H18" s="36">
        <v>4226.8900000000003</v>
      </c>
      <c r="I18" s="35">
        <f t="shared" si="6"/>
        <v>938.38999999999942</v>
      </c>
      <c r="J18" s="28">
        <v>4477.62</v>
      </c>
      <c r="K18" s="29">
        <v>3685.28</v>
      </c>
      <c r="L18" s="35">
        <f t="shared" si="7"/>
        <v>792.33999999999969</v>
      </c>
      <c r="M18" s="28">
        <v>4818.67</v>
      </c>
      <c r="N18" s="29">
        <v>4142.72</v>
      </c>
      <c r="O18" s="35">
        <f t="shared" si="8"/>
        <v>675.94999999999982</v>
      </c>
      <c r="P18" s="11">
        <v>3117.89</v>
      </c>
      <c r="Q18">
        <v>2611.9699999999998</v>
      </c>
      <c r="R18" s="19">
        <f t="shared" si="9"/>
        <v>505.92000000000007</v>
      </c>
    </row>
    <row r="19" spans="1:18" x14ac:dyDescent="0.25">
      <c r="A19" t="s">
        <v>13</v>
      </c>
      <c r="B19" s="59">
        <f t="shared" si="4"/>
        <v>6164.7699999999995</v>
      </c>
      <c r="C19" s="48">
        <v>8135.5</v>
      </c>
      <c r="D19" s="58">
        <f t="shared" si="10"/>
        <v>1970.7300000000005</v>
      </c>
      <c r="E19" s="50">
        <f t="shared" si="5"/>
        <v>6164.7699999999995</v>
      </c>
      <c r="F19" s="45">
        <f t="shared" si="11"/>
        <v>12329.539999999999</v>
      </c>
      <c r="G19" s="34">
        <v>18600.68</v>
      </c>
      <c r="H19" s="36">
        <v>15346.66</v>
      </c>
      <c r="I19" s="35">
        <f t="shared" si="6"/>
        <v>3254.0200000000004</v>
      </c>
      <c r="J19" s="28">
        <v>17417.07</v>
      </c>
      <c r="K19" s="29">
        <v>14099.75</v>
      </c>
      <c r="L19" s="35">
        <f t="shared" si="7"/>
        <v>3317.3199999999997</v>
      </c>
      <c r="M19" s="28">
        <v>17754.689999999999</v>
      </c>
      <c r="N19" s="29">
        <v>13947.27</v>
      </c>
      <c r="O19" s="35">
        <f t="shared" si="8"/>
        <v>3807.4199999999983</v>
      </c>
      <c r="P19" s="11">
        <v>10943.74</v>
      </c>
      <c r="Q19">
        <v>8992.9599999999991</v>
      </c>
      <c r="R19" s="19">
        <f t="shared" si="9"/>
        <v>1950.7800000000007</v>
      </c>
    </row>
    <row r="20" spans="1:18" x14ac:dyDescent="0.25">
      <c r="A20" t="s">
        <v>14</v>
      </c>
      <c r="B20" s="59">
        <f t="shared" si="4"/>
        <v>2109.915</v>
      </c>
      <c r="C20" s="48">
        <v>1907.34</v>
      </c>
      <c r="D20" s="58">
        <f t="shared" si="10"/>
        <v>-202.57500000000005</v>
      </c>
      <c r="E20" s="50">
        <f t="shared" si="5"/>
        <v>2109.915</v>
      </c>
      <c r="F20" s="45">
        <f t="shared" si="11"/>
        <v>4219.83</v>
      </c>
      <c r="G20" s="34">
        <v>8361.58</v>
      </c>
      <c r="H20" s="36">
        <v>7001.96</v>
      </c>
      <c r="I20" s="35">
        <f t="shared" si="6"/>
        <v>1359.62</v>
      </c>
      <c r="J20" s="28">
        <v>5440.86</v>
      </c>
      <c r="K20" s="29">
        <v>4292.92</v>
      </c>
      <c r="L20" s="35">
        <f t="shared" si="7"/>
        <v>1147.9399999999996</v>
      </c>
      <c r="M20" s="28">
        <v>5004.3900000000003</v>
      </c>
      <c r="N20" s="29">
        <v>4025.09</v>
      </c>
      <c r="O20" s="35">
        <f t="shared" si="8"/>
        <v>979.30000000000018</v>
      </c>
      <c r="P20" s="11">
        <v>3407.05</v>
      </c>
      <c r="Q20">
        <v>2674.08</v>
      </c>
      <c r="R20" s="19">
        <f t="shared" si="9"/>
        <v>732.97000000000025</v>
      </c>
    </row>
    <row r="21" spans="1:18" x14ac:dyDescent="0.25">
      <c r="A21" t="s">
        <v>15</v>
      </c>
      <c r="B21" s="59">
        <f t="shared" si="4"/>
        <v>3687.53</v>
      </c>
      <c r="C21" s="48">
        <v>6326.05</v>
      </c>
      <c r="D21" s="58">
        <f t="shared" si="10"/>
        <v>2638.52</v>
      </c>
      <c r="E21" s="50">
        <f t="shared" si="5"/>
        <v>3687.53</v>
      </c>
      <c r="F21" s="45">
        <f t="shared" si="11"/>
        <v>7375.06</v>
      </c>
      <c r="G21" s="34">
        <v>18453.54</v>
      </c>
      <c r="H21" s="36">
        <v>13874.15</v>
      </c>
      <c r="I21" s="35">
        <f t="shared" si="6"/>
        <v>4579.3900000000012</v>
      </c>
      <c r="J21" s="28">
        <v>2904.73</v>
      </c>
      <c r="K21" s="29">
        <v>1782.69</v>
      </c>
      <c r="L21" s="35">
        <f t="shared" si="7"/>
        <v>1122.04</v>
      </c>
      <c r="M21" s="28">
        <v>12650.46</v>
      </c>
      <c r="N21" s="29">
        <v>11693.26</v>
      </c>
      <c r="O21" s="35">
        <f t="shared" si="8"/>
        <v>957.19999999999891</v>
      </c>
      <c r="P21" s="11">
        <v>1722.95</v>
      </c>
      <c r="Q21">
        <v>1006.52</v>
      </c>
      <c r="R21" s="19">
        <f t="shared" si="9"/>
        <v>716.43000000000006</v>
      </c>
    </row>
    <row r="22" spans="1:18" ht="15.75" thickBot="1" x14ac:dyDescent="0.3">
      <c r="A22" t="s">
        <v>16</v>
      </c>
      <c r="B22" s="60">
        <f t="shared" si="4"/>
        <v>1981.7750000000005</v>
      </c>
      <c r="C22" s="61">
        <v>3297.08</v>
      </c>
      <c r="D22" s="62">
        <f t="shared" si="10"/>
        <v>1315.3049999999994</v>
      </c>
      <c r="E22" s="51">
        <f t="shared" si="5"/>
        <v>1981.7750000000005</v>
      </c>
      <c r="F22" s="46">
        <f t="shared" si="11"/>
        <v>3963.5500000000011</v>
      </c>
      <c r="G22" s="39">
        <v>9329.7900000000009</v>
      </c>
      <c r="H22" s="36">
        <v>8052.81</v>
      </c>
      <c r="I22" s="38">
        <f t="shared" si="6"/>
        <v>1276.9800000000005</v>
      </c>
      <c r="J22" s="37">
        <v>9402.25</v>
      </c>
      <c r="K22" s="39">
        <v>8324</v>
      </c>
      <c r="L22" s="38">
        <f t="shared" si="7"/>
        <v>1078.25</v>
      </c>
      <c r="M22" s="37">
        <v>6471.97</v>
      </c>
      <c r="N22" s="39">
        <v>5552.12</v>
      </c>
      <c r="O22" s="38">
        <f t="shared" si="8"/>
        <v>919.85000000000036</v>
      </c>
      <c r="P22" s="12">
        <v>5334.3</v>
      </c>
      <c r="Q22" s="14">
        <v>4645.83</v>
      </c>
      <c r="R22" s="20">
        <f t="shared" si="9"/>
        <v>688.47000000000025</v>
      </c>
    </row>
    <row r="23" spans="1:18" x14ac:dyDescent="0.25">
      <c r="H23" s="15"/>
    </row>
  </sheetData>
  <sheetProtection selectLockedCells="1" selectUnlockedCells="1"/>
  <mergeCells count="1">
    <mergeCell ref="B2:E2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Netter</dc:creator>
  <cp:lastModifiedBy>PC-Computer Shop</cp:lastModifiedBy>
  <cp:lastPrinted>2023-02-24T10:26:13Z</cp:lastPrinted>
  <dcterms:created xsi:type="dcterms:W3CDTF">2023-02-20T09:59:06Z</dcterms:created>
  <dcterms:modified xsi:type="dcterms:W3CDTF">2023-03-29T12:33:20Z</dcterms:modified>
</cp:coreProperties>
</file>